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7970" windowHeight="8220"/>
  </bookViews>
  <sheets>
    <sheet name="předm.podp.I." sheetId="3" r:id="rId1"/>
  </sheets>
  <definedNames>
    <definedName name="_xlnm.Print_Area" localSheetId="0">předm.podp.I.!$A$1:$U$82</definedName>
  </definedNames>
  <calcPr calcId="152511"/>
</workbook>
</file>

<file path=xl/calcChain.xml><?xml version="1.0" encoding="utf-8"?>
<calcChain xmlns="http://schemas.openxmlformats.org/spreadsheetml/2006/main">
  <c r="V37" i="3" l="1"/>
  <c r="Q23" i="3"/>
  <c r="T23" i="3" s="1"/>
  <c r="Q28" i="3"/>
  <c r="Q27" i="3"/>
  <c r="Q26" i="3"/>
  <c r="T26" i="3" s="1"/>
  <c r="Q25" i="3"/>
  <c r="T25" i="3" s="1"/>
  <c r="Q24" i="3"/>
  <c r="Q22" i="3"/>
  <c r="Q21" i="3"/>
  <c r="Q38" i="3"/>
  <c r="Q37" i="3"/>
  <c r="T37" i="3" s="1"/>
  <c r="Q36" i="3"/>
  <c r="T36" i="3" s="1"/>
  <c r="Q35" i="3"/>
  <c r="T35" i="3" s="1"/>
  <c r="Q34" i="3"/>
  <c r="Q33" i="3"/>
  <c r="Q32" i="3"/>
  <c r="Q31" i="3"/>
  <c r="T31" i="3" s="1"/>
  <c r="Q30" i="3"/>
  <c r="T30" i="3" s="1"/>
  <c r="L38" i="3"/>
  <c r="L37" i="3"/>
  <c r="L36" i="3"/>
  <c r="O36" i="3" s="1"/>
  <c r="L35" i="3"/>
  <c r="O35" i="3" s="1"/>
  <c r="L34" i="3"/>
  <c r="L33" i="3"/>
  <c r="O33" i="3" s="1"/>
  <c r="L32" i="3"/>
  <c r="L31" i="3"/>
  <c r="L30" i="3"/>
  <c r="O30" i="3" s="1"/>
  <c r="O37" i="3"/>
  <c r="O34" i="3"/>
  <c r="O32" i="3"/>
  <c r="O31" i="3"/>
  <c r="V43" i="3"/>
  <c r="V42" i="3"/>
  <c r="V41" i="3"/>
  <c r="V40" i="3"/>
  <c r="U43" i="3"/>
  <c r="U42" i="3"/>
  <c r="U41" i="3"/>
  <c r="U40" i="3"/>
  <c r="T43" i="3"/>
  <c r="T41" i="3"/>
  <c r="T40" i="3"/>
  <c r="T34" i="3"/>
  <c r="T33" i="3"/>
  <c r="T32" i="3"/>
  <c r="U38" i="3"/>
  <c r="U37" i="3"/>
  <c r="U36" i="3"/>
  <c r="U35" i="3"/>
  <c r="U34" i="3"/>
  <c r="U33" i="3"/>
  <c r="U32" i="3"/>
  <c r="V32" i="3" s="1"/>
  <c r="U31" i="3"/>
  <c r="V31" i="3" s="1"/>
  <c r="U30" i="3"/>
  <c r="V30" i="3" s="1"/>
  <c r="Q46" i="3"/>
  <c r="Q45" i="3"/>
  <c r="Q44" i="3"/>
  <c r="Q43" i="3"/>
  <c r="Q42" i="3"/>
  <c r="T42" i="3" s="1"/>
  <c r="Q41" i="3"/>
  <c r="Q40" i="3"/>
  <c r="L46" i="3"/>
  <c r="L45" i="3"/>
  <c r="L44" i="3"/>
  <c r="L43" i="3"/>
  <c r="O43" i="3" s="1"/>
  <c r="L42" i="3"/>
  <c r="L41" i="3"/>
  <c r="L40" i="3"/>
  <c r="O40" i="3" s="1"/>
  <c r="O42" i="3"/>
  <c r="O41" i="3"/>
  <c r="H38" i="3"/>
  <c r="H46" i="3"/>
  <c r="H45" i="3"/>
  <c r="H44" i="3"/>
  <c r="H43" i="3"/>
  <c r="J43" i="3" s="1"/>
  <c r="H42" i="3"/>
  <c r="J42" i="3" s="1"/>
  <c r="H41" i="3"/>
  <c r="J41" i="3" s="1"/>
  <c r="H40" i="3"/>
  <c r="J40" i="3" s="1"/>
  <c r="H39" i="3"/>
  <c r="V34" i="3"/>
  <c r="V33" i="3"/>
  <c r="V29" i="3"/>
  <c r="V27" i="3"/>
  <c r="V26" i="3"/>
  <c r="V25" i="3"/>
  <c r="V24" i="3"/>
  <c r="V23" i="3"/>
  <c r="U27" i="3"/>
  <c r="U26" i="3"/>
  <c r="U25" i="3"/>
  <c r="U24" i="3"/>
  <c r="U23" i="3"/>
  <c r="T28" i="3"/>
  <c r="T27" i="3"/>
  <c r="T24" i="3"/>
  <c r="L28" i="3"/>
  <c r="L27" i="3"/>
  <c r="L26" i="3"/>
  <c r="O26" i="3" s="1"/>
  <c r="L25" i="3"/>
  <c r="O25" i="3" s="1"/>
  <c r="L24" i="3"/>
  <c r="L23" i="3"/>
  <c r="L22" i="3"/>
  <c r="L21" i="3"/>
  <c r="O27" i="3"/>
  <c r="O24" i="3"/>
  <c r="O23" i="3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7" i="3"/>
  <c r="J27" i="3" s="1"/>
  <c r="H26" i="3"/>
  <c r="J26" i="3" s="1"/>
  <c r="H25" i="3"/>
  <c r="J25" i="3" s="1"/>
  <c r="H24" i="3"/>
  <c r="J24" i="3" s="1"/>
  <c r="H23" i="3"/>
  <c r="J23" i="3" s="1"/>
  <c r="T45" i="3" l="1"/>
  <c r="J45" i="3"/>
  <c r="O45" i="3"/>
  <c r="F10" i="3"/>
  <c r="F9" i="3"/>
  <c r="U45" i="3"/>
  <c r="V45" i="3" s="1"/>
  <c r="V10" i="3" l="1"/>
  <c r="V9" i="3"/>
  <c r="V35" i="3"/>
  <c r="V36" i="3"/>
  <c r="U22" i="3"/>
  <c r="V22" i="3" s="1"/>
  <c r="T22" i="3"/>
  <c r="O22" i="3"/>
  <c r="H22" i="3"/>
  <c r="J22" i="3" s="1"/>
  <c r="U21" i="3"/>
  <c r="V21" i="3" s="1"/>
  <c r="T21" i="3"/>
  <c r="O21" i="3"/>
  <c r="H21" i="3"/>
  <c r="J21" i="3" s="1"/>
  <c r="S48" i="3"/>
  <c r="R60" i="3" s="1"/>
  <c r="N48" i="3"/>
  <c r="K60" i="3" s="1"/>
  <c r="K48" i="3"/>
  <c r="L47" i="3"/>
  <c r="O47" i="3" s="1"/>
  <c r="O46" i="3"/>
  <c r="O44" i="3"/>
  <c r="L39" i="3"/>
  <c r="O39" i="3" s="1"/>
  <c r="O38" i="3"/>
  <c r="L29" i="3"/>
  <c r="O29" i="3" s="1"/>
  <c r="O28" i="3"/>
  <c r="L20" i="3"/>
  <c r="O20" i="3" s="1"/>
  <c r="P48" i="3"/>
  <c r="U47" i="3"/>
  <c r="V47" i="3" s="1"/>
  <c r="Q47" i="3"/>
  <c r="T47" i="3" s="1"/>
  <c r="U46" i="3"/>
  <c r="V46" i="3" s="1"/>
  <c r="T46" i="3"/>
  <c r="U44" i="3"/>
  <c r="V44" i="3" s="1"/>
  <c r="T44" i="3"/>
  <c r="U39" i="3"/>
  <c r="V39" i="3" s="1"/>
  <c r="Q39" i="3"/>
  <c r="T39" i="3" s="1"/>
  <c r="V38" i="3"/>
  <c r="T38" i="3"/>
  <c r="U29" i="3"/>
  <c r="Q29" i="3"/>
  <c r="T29" i="3" s="1"/>
  <c r="U28" i="3"/>
  <c r="V28" i="3" s="1"/>
  <c r="U20" i="3"/>
  <c r="V20" i="3" s="1"/>
  <c r="Q20" i="3"/>
  <c r="T20" i="3" s="1"/>
  <c r="U60" i="3" l="1"/>
  <c r="U61" i="3"/>
  <c r="N61" i="3"/>
  <c r="N60" i="3"/>
  <c r="U48" i="3"/>
  <c r="V48" i="3" s="1"/>
  <c r="H28" i="3"/>
  <c r="J28" i="3" s="1"/>
  <c r="H20" i="3"/>
  <c r="J20" i="3" s="1"/>
  <c r="H29" i="3"/>
  <c r="J29" i="3" s="1"/>
  <c r="J38" i="3"/>
  <c r="J39" i="3"/>
  <c r="J44" i="3"/>
  <c r="J46" i="3"/>
  <c r="H47" i="3"/>
  <c r="J47" i="3" s="1"/>
  <c r="G60" i="3" l="1"/>
  <c r="G61" i="3"/>
  <c r="V61" i="3"/>
  <c r="V60" i="3"/>
  <c r="I48" i="3"/>
  <c r="C60" i="3" s="1"/>
</calcChain>
</file>

<file path=xl/comments1.xml><?xml version="1.0" encoding="utf-8"?>
<comments xmlns="http://schemas.openxmlformats.org/spreadsheetml/2006/main">
  <authors>
    <author>Autor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Tabulka se vyplní dle předloženého požadavku na předpokládaný nákup vybavení a předpokládané náklady - žádost je přílohou smlouvy o poskytnutí dotace.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Tabulka se vyplní na upravený předpoklad čerpání prostředků dotace - dle schválené výše dotace v orgánech kraje (souhlasí na rozdělení prostředků dotace sdělené Bc. Rolcové a na rozdělení finančních prostředků na inv. a nein. uvedených ve smlouvě.)
</t>
        </r>
      </text>
    </comment>
  </commentList>
</comments>
</file>

<file path=xl/sharedStrings.xml><?xml version="1.0" encoding="utf-8"?>
<sst xmlns="http://schemas.openxmlformats.org/spreadsheetml/2006/main" count="137" uniqueCount="70">
  <si>
    <t>Příjemce dotace:</t>
  </si>
  <si>
    <t>Číslo smlouvy:</t>
  </si>
  <si>
    <t>Sídlo:</t>
  </si>
  <si>
    <t>Účelový znak:</t>
  </si>
  <si>
    <t>Specifikace vybavení:</t>
  </si>
  <si>
    <t>Předpokládaný počet</t>
  </si>
  <si>
    <t>Předpokládané náklady</t>
  </si>
  <si>
    <t>Žádost o poskytnutí dotace (předpoklad)</t>
  </si>
  <si>
    <t>z toho INV:</t>
  </si>
  <si>
    <t>z toho NIV:</t>
  </si>
  <si>
    <t>Skutečný počet</t>
  </si>
  <si>
    <t>Skutečné náklady</t>
  </si>
  <si>
    <t>Náklady celkem:</t>
  </si>
  <si>
    <t>∑</t>
  </si>
  <si>
    <t>IČ:</t>
  </si>
  <si>
    <t>Výše vlastních prostředků:</t>
  </si>
  <si>
    <t>"kontrolní"</t>
  </si>
  <si>
    <t>*</t>
  </si>
  <si>
    <t>-</t>
  </si>
  <si>
    <t>Kč/ks</t>
  </si>
  <si>
    <t>Přílohy:</t>
  </si>
  <si>
    <t>z toho dotace</t>
  </si>
  <si>
    <t>INV/NEIV</t>
  </si>
  <si>
    <t>z toho INV</t>
  </si>
  <si>
    <t>z toho NEIV</t>
  </si>
  <si>
    <t>Konečný stav (dotace)</t>
  </si>
  <si>
    <t xml:space="preserve">1) ZMĚNY V RÁMCI PLÁNOVANÉHO ROZPOČTU INV. vs. NEI </t>
  </si>
  <si>
    <t xml:space="preserve">Po změně: </t>
  </si>
  <si>
    <t>V                                                          dne</t>
  </si>
  <si>
    <t>ŽÁDOST O ZMĚNU V PLÁNOVANÉM ROZPOČTU INV vs. NEIV</t>
  </si>
  <si>
    <t>Výše schválené dotace:</t>
  </si>
  <si>
    <t>Upravené náklady dle skutečně schválené výše dotace</t>
  </si>
  <si>
    <t xml:space="preserve">zeleně podbarvené buňky jsou uzamčeny </t>
  </si>
  <si>
    <t>a nedají se editovat.</t>
  </si>
  <si>
    <t>žádosti:</t>
  </si>
  <si>
    <t xml:space="preserve">2) Zdůvodnění žádosti o změnu: </t>
  </si>
  <si>
    <t>Jméno, příjmení a podpis osoby zastupující žadatele (razítko)</t>
  </si>
  <si>
    <t>Požadavek dle</t>
  </si>
  <si>
    <t>Skutečně pořízené vs. skutečné náklady</t>
  </si>
  <si>
    <t>1.</t>
  </si>
  <si>
    <t>2.</t>
  </si>
  <si>
    <t>3.</t>
  </si>
  <si>
    <t>4.</t>
  </si>
  <si>
    <t>Úprava schválené výše</t>
  </si>
  <si>
    <t>dotace dle smlouvy:</t>
  </si>
  <si>
    <t>výtahová zařízení</t>
  </si>
  <si>
    <t>uveďte rozsah</t>
  </si>
  <si>
    <t>nebylo požadováno</t>
  </si>
  <si>
    <t>sociální zařízení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</si>
  <si>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</si>
  <si>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INV</t>
  </si>
  <si>
    <t>NEIV</t>
  </si>
  <si>
    <t>?</t>
  </si>
  <si>
    <t>Upravená výše dotace dle smlouvy:</t>
  </si>
  <si>
    <t xml:space="preserve">Po změně mezi podporou I. a II. </t>
  </si>
  <si>
    <t>Výše požadované dotace dle žádosti:</t>
  </si>
  <si>
    <t>00470</t>
  </si>
  <si>
    <t>Vybavení nábytkem</t>
  </si>
  <si>
    <t>Vybavení potřebnými/vhodnými elektrickými spotřebiči</t>
  </si>
  <si>
    <t xml:space="preserve">Ostatní vybavení </t>
  </si>
  <si>
    <t xml:space="preserve">Pořízení setu </t>
  </si>
  <si>
    <t>B. Předmět podpory II. - obnova dlouhodobého majetku v podobě modernizace prostor, které využívá zdravotnický personál poskytující služby v rámci akutní lůžkové péče:</t>
  </si>
  <si>
    <t>A. Předmět podpory I. - vybavení prostro pro zdravotnický personál poskytující služby v rámci akutní lůžkové péče:</t>
  </si>
  <si>
    <t>5.</t>
  </si>
  <si>
    <t>6.</t>
  </si>
  <si>
    <t>7.</t>
  </si>
  <si>
    <t>8.</t>
  </si>
  <si>
    <t>9.</t>
  </si>
  <si>
    <t>10.</t>
  </si>
  <si>
    <r>
      <t xml:space="preserve">v rámci programu </t>
    </r>
    <r>
      <rPr>
        <b/>
        <sz val="14"/>
        <color theme="1"/>
        <rFont val="Calibri"/>
        <family val="2"/>
        <charset val="238"/>
        <scheme val="minor"/>
      </rPr>
      <t>"Podpora kvality pracovních podmínek a prostředí zdravotnického personálu u poskytovatelů akutní lůžkové péče na území Ústeckého kraje - 2019"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</si>
</sst>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sz val="9"/>
      <color theme="6" tint="0.59999389629810485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6" tint="0.3999755851924192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4" fontId="2" fillId="0" borderId="16" xfId="0" applyNumberFormat="1" applyFont="1" applyBorder="1" applyAlignment="1" applyProtection="1">
      <protection locked="0"/>
    </xf>
    <xf numFmtId="4" fontId="2" fillId="0" borderId="18" xfId="0" applyNumberFormat="1" applyFont="1" applyBorder="1" applyProtection="1">
      <protection locked="0"/>
    </xf>
    <xf numFmtId="4" fontId="2" fillId="0" borderId="20" xfId="0" applyNumberFormat="1" applyFont="1" applyBorder="1" applyAlignment="1" applyProtection="1">
      <protection locked="0"/>
    </xf>
    <xf numFmtId="4" fontId="2" fillId="0" borderId="22" xfId="0" applyNumberFormat="1" applyFont="1" applyBorder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/>
    <xf numFmtId="0" fontId="0" fillId="0" borderId="23" xfId="0" applyBorder="1" applyProtection="1">
      <protection locked="0"/>
    </xf>
    <xf numFmtId="49" fontId="0" fillId="0" borderId="23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41" xfId="0" applyBorder="1" applyProtection="1">
      <protection locked="0"/>
    </xf>
    <xf numFmtId="4" fontId="16" fillId="0" borderId="14" xfId="0" applyNumberFormat="1" applyFont="1" applyBorder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4" fillId="0" borderId="25" xfId="0" applyFont="1" applyBorder="1" applyProtection="1">
      <protection locked="0"/>
    </xf>
    <xf numFmtId="4" fontId="4" fillId="0" borderId="25" xfId="0" applyNumberFormat="1" applyFont="1" applyBorder="1" applyAlignment="1" applyProtection="1">
      <protection locked="0"/>
    </xf>
    <xf numFmtId="4" fontId="4" fillId="0" borderId="28" xfId="0" applyNumberFormat="1" applyFont="1" applyBorder="1" applyAlignment="1" applyProtection="1">
      <protection locked="0"/>
    </xf>
    <xf numFmtId="4" fontId="4" fillId="0" borderId="28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2" fillId="0" borderId="30" xfId="0" applyNumberFormat="1" applyFont="1" applyBorder="1" applyAlignment="1" applyProtection="1">
      <alignment horizontal="center" wrapText="1"/>
      <protection hidden="1"/>
    </xf>
    <xf numFmtId="0" fontId="4" fillId="2" borderId="3" xfId="0" applyFont="1" applyFill="1" applyBorder="1"/>
    <xf numFmtId="0" fontId="4" fillId="2" borderId="25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4" fontId="2" fillId="2" borderId="34" xfId="0" applyNumberFormat="1" applyFont="1" applyFill="1" applyBorder="1" applyProtection="1">
      <protection hidden="1"/>
    </xf>
    <xf numFmtId="4" fontId="2" fillId="2" borderId="36" xfId="0" applyNumberFormat="1" applyFont="1" applyFill="1" applyBorder="1" applyProtection="1">
      <protection hidden="1"/>
    </xf>
    <xf numFmtId="4" fontId="2" fillId="2" borderId="35" xfId="0" applyNumberFormat="1" applyFont="1" applyFill="1" applyBorder="1" applyProtection="1">
      <protection hidden="1"/>
    </xf>
    <xf numFmtId="4" fontId="2" fillId="2" borderId="37" xfId="0" applyNumberFormat="1" applyFont="1" applyFill="1" applyBorder="1" applyProtection="1"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28" xfId="0" applyNumberFormat="1" applyFont="1" applyFill="1" applyBorder="1" applyProtection="1">
      <protection hidden="1"/>
    </xf>
    <xf numFmtId="0" fontId="1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8" fillId="2" borderId="0" xfId="0" applyFont="1" applyFill="1"/>
    <xf numFmtId="0" fontId="0" fillId="0" borderId="0" xfId="0" applyFill="1" applyAlignment="1" applyProtection="1">
      <protection locked="0"/>
    </xf>
    <xf numFmtId="0" fontId="2" fillId="0" borderId="0" xfId="0" applyFont="1" applyBorder="1" applyProtection="1">
      <protection locked="0"/>
    </xf>
    <xf numFmtId="0" fontId="2" fillId="0" borderId="46" xfId="0" applyFont="1" applyBorder="1" applyAlignment="1" applyProtection="1">
      <alignment horizontal="center"/>
      <protection locked="0"/>
    </xf>
    <xf numFmtId="4" fontId="2" fillId="0" borderId="44" xfId="0" applyNumberFormat="1" applyFont="1" applyBorder="1" applyAlignment="1" applyProtection="1">
      <protection locked="0"/>
    </xf>
    <xf numFmtId="4" fontId="2" fillId="0" borderId="47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2" fillId="0" borderId="18" xfId="0" applyNumberFormat="1" applyFont="1" applyBorder="1" applyAlignment="1" applyProtection="1">
      <protection locked="0"/>
    </xf>
    <xf numFmtId="4" fontId="2" fillId="0" borderId="8" xfId="0" applyNumberFormat="1" applyFont="1" applyBorder="1" applyAlignment="1" applyProtection="1">
      <protection locked="0"/>
    </xf>
    <xf numFmtId="4" fontId="2" fillId="0" borderId="22" xfId="0" applyNumberFormat="1" applyFont="1" applyBorder="1" applyAlignment="1" applyProtection="1"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4" fontId="12" fillId="0" borderId="0" xfId="0" applyNumberFormat="1" applyFont="1"/>
    <xf numFmtId="4" fontId="2" fillId="2" borderId="16" xfId="0" applyNumberFormat="1" applyFont="1" applyFill="1" applyBorder="1" applyAlignment="1" applyProtection="1">
      <protection hidden="1"/>
    </xf>
    <xf numFmtId="4" fontId="2" fillId="2" borderId="20" xfId="0" applyNumberFormat="1" applyFont="1" applyFill="1" applyBorder="1" applyAlignment="1" applyProtection="1">
      <protection hidden="1"/>
    </xf>
    <xf numFmtId="4" fontId="2" fillId="2" borderId="1" xfId="0" applyNumberFormat="1" applyFont="1" applyFill="1" applyBorder="1" applyAlignment="1" applyProtection="1">
      <protection hidden="1"/>
    </xf>
    <xf numFmtId="4" fontId="2" fillId="2" borderId="14" xfId="0" applyNumberFormat="1" applyFont="1" applyFill="1" applyBorder="1" applyAlignment="1" applyProtection="1">
      <protection hidden="1"/>
    </xf>
    <xf numFmtId="0" fontId="0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protection locked="0"/>
    </xf>
    <xf numFmtId="4" fontId="15" fillId="2" borderId="31" xfId="0" applyNumberFormat="1" applyFont="1" applyFill="1" applyBorder="1" applyProtection="1">
      <protection hidden="1"/>
    </xf>
    <xf numFmtId="4" fontId="15" fillId="2" borderId="32" xfId="0" applyNumberFormat="1" applyFont="1" applyFill="1" applyBorder="1" applyProtection="1">
      <protection hidden="1"/>
    </xf>
    <xf numFmtId="4" fontId="15" fillId="2" borderId="33" xfId="0" applyNumberFormat="1" applyFont="1" applyFill="1" applyBorder="1" applyProtection="1">
      <protection hidden="1"/>
    </xf>
    <xf numFmtId="4" fontId="15" fillId="2" borderId="40" xfId="0" applyNumberFormat="1" applyFont="1" applyFill="1" applyBorder="1" applyProtection="1">
      <protection hidden="1"/>
    </xf>
    <xf numFmtId="4" fontId="15" fillId="2" borderId="11" xfId="0" applyNumberFormat="1" applyFont="1" applyFill="1" applyBorder="1" applyProtection="1">
      <protection hidden="1"/>
    </xf>
    <xf numFmtId="0" fontId="4" fillId="0" borderId="6" xfId="0" applyFont="1" applyBorder="1" applyAlignment="1" applyProtection="1">
      <alignment horizontal="center"/>
      <protection locked="0"/>
    </xf>
    <xf numFmtId="4" fontId="2" fillId="0" borderId="51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4" fontId="2" fillId="0" borderId="47" xfId="0" applyNumberFormat="1" applyFont="1" applyBorder="1" applyAlignment="1" applyProtection="1">
      <protection locked="0"/>
    </xf>
    <xf numFmtId="4" fontId="4" fillId="0" borderId="0" xfId="0" applyNumberFormat="1" applyFont="1" applyBorder="1" applyAlignment="1" applyProtection="1">
      <protection locked="0"/>
    </xf>
    <xf numFmtId="4" fontId="15" fillId="2" borderId="31" xfId="0" applyNumberFormat="1" applyFont="1" applyFill="1" applyBorder="1" applyAlignment="1" applyProtection="1">
      <protection hidden="1"/>
    </xf>
    <xf numFmtId="4" fontId="15" fillId="2" borderId="32" xfId="0" applyNumberFormat="1" applyFont="1" applyFill="1" applyBorder="1" applyAlignment="1" applyProtection="1">
      <protection hidden="1"/>
    </xf>
    <xf numFmtId="4" fontId="15" fillId="2" borderId="33" xfId="0" applyNumberFormat="1" applyFont="1" applyFill="1" applyBorder="1" applyAlignment="1" applyProtection="1">
      <protection hidden="1"/>
    </xf>
    <xf numFmtId="4" fontId="15" fillId="2" borderId="4" xfId="0" applyNumberFormat="1" applyFont="1" applyFill="1" applyBorder="1" applyAlignment="1" applyProtection="1">
      <protection hidden="1"/>
    </xf>
    <xf numFmtId="4" fontId="2" fillId="0" borderId="52" xfId="0" applyNumberFormat="1" applyFont="1" applyBorder="1" applyAlignment="1" applyProtection="1">
      <protection locked="0"/>
    </xf>
    <xf numFmtId="4" fontId="2" fillId="0" borderId="51" xfId="0" applyNumberFormat="1" applyFont="1" applyBorder="1" applyAlignment="1" applyProtection="1">
      <alignment wrapText="1"/>
      <protection hidden="1"/>
    </xf>
    <xf numFmtId="164" fontId="1" fillId="0" borderId="0" xfId="0" applyNumberFormat="1" applyFont="1" applyFill="1" applyBorder="1" applyAlignment="1" applyProtection="1">
      <protection locked="0"/>
    </xf>
    <xf numFmtId="0" fontId="17" fillId="0" borderId="0" xfId="0" applyFont="1"/>
    <xf numFmtId="164" fontId="0" fillId="2" borderId="23" xfId="0" applyNumberFormat="1" applyFill="1" applyBorder="1" applyProtection="1"/>
    <xf numFmtId="164" fontId="0" fillId="2" borderId="0" xfId="0" applyNumberFormat="1" applyFill="1" applyBorder="1" applyProtection="1"/>
    <xf numFmtId="0" fontId="4" fillId="0" borderId="0" xfId="0" applyFont="1" applyFill="1" applyBorder="1"/>
    <xf numFmtId="4" fontId="4" fillId="0" borderId="0" xfId="0" applyNumberFormat="1" applyFont="1" applyFill="1" applyBorder="1" applyProtection="1">
      <protection hidden="1"/>
    </xf>
    <xf numFmtId="0" fontId="4" fillId="0" borderId="0" xfId="0" applyFont="1" applyFill="1" applyBorder="1" applyProtection="1">
      <protection locked="0"/>
    </xf>
    <xf numFmtId="4" fontId="4" fillId="0" borderId="28" xfId="0" applyNumberFormat="1" applyFont="1" applyBorder="1" applyProtection="1"/>
    <xf numFmtId="0" fontId="2" fillId="0" borderId="26" xfId="0" applyFont="1" applyBorder="1" applyAlignment="1" applyProtection="1">
      <alignment horizontal="center"/>
      <protection locked="0"/>
    </xf>
    <xf numFmtId="4" fontId="2" fillId="2" borderId="53" xfId="0" applyNumberFormat="1" applyFont="1" applyFill="1" applyBorder="1" applyAlignment="1" applyProtection="1">
      <protection hidden="1"/>
    </xf>
    <xf numFmtId="4" fontId="15" fillId="2" borderId="28" xfId="0" applyNumberFormat="1" applyFont="1" applyFill="1" applyBorder="1" applyAlignment="1" applyProtection="1">
      <protection hidden="1"/>
    </xf>
    <xf numFmtId="4" fontId="2" fillId="0" borderId="53" xfId="0" applyNumberFormat="1" applyFont="1" applyBorder="1" applyAlignment="1" applyProtection="1">
      <protection locked="0"/>
    </xf>
    <xf numFmtId="4" fontId="2" fillId="0" borderId="52" xfId="0" applyNumberFormat="1" applyFont="1" applyBorder="1" applyProtection="1">
      <protection locked="0"/>
    </xf>
    <xf numFmtId="4" fontId="15" fillId="2" borderId="28" xfId="0" applyNumberFormat="1" applyFont="1" applyFill="1" applyBorder="1" applyProtection="1">
      <protection hidden="1"/>
    </xf>
    <xf numFmtId="4" fontId="2" fillId="2" borderId="54" xfId="0" applyNumberFormat="1" applyFont="1" applyFill="1" applyBorder="1" applyProtection="1">
      <protection hidden="1"/>
    </xf>
    <xf numFmtId="0" fontId="21" fillId="0" borderId="0" xfId="0" applyFont="1"/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4" fontId="4" fillId="0" borderId="0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 applyBorder="1" applyProtection="1"/>
    <xf numFmtId="0" fontId="6" fillId="0" borderId="0" xfId="0" applyFont="1" applyAlignment="1">
      <alignment horizontal="left"/>
    </xf>
    <xf numFmtId="4" fontId="3" fillId="2" borderId="51" xfId="0" applyNumberFormat="1" applyFont="1" applyFill="1" applyBorder="1" applyAlignment="1" applyProtection="1">
      <alignment horizontal="center"/>
      <protection locked="0"/>
    </xf>
    <xf numFmtId="4" fontId="4" fillId="0" borderId="14" xfId="0" applyNumberFormat="1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2" fontId="23" fillId="0" borderId="18" xfId="0" applyNumberFormat="1" applyFont="1" applyBorder="1" applyAlignment="1" applyProtection="1">
      <alignment horizontal="left" wrapText="1"/>
      <protection locked="0"/>
    </xf>
    <xf numFmtId="2" fontId="23" fillId="0" borderId="8" xfId="0" applyNumberFormat="1" applyFont="1" applyBorder="1" applyAlignment="1" applyProtection="1">
      <alignment horizontal="left" wrapText="1"/>
      <protection locked="0"/>
    </xf>
    <xf numFmtId="2" fontId="23" fillId="0" borderId="50" xfId="0" applyNumberFormat="1" applyFont="1" applyBorder="1" applyAlignment="1" applyProtection="1">
      <alignment horizontal="left" wrapText="1"/>
      <protection locked="0"/>
    </xf>
    <xf numFmtId="2" fontId="23" fillId="0" borderId="22" xfId="0" applyNumberFormat="1" applyFont="1" applyBorder="1" applyAlignment="1" applyProtection="1">
      <alignment horizontal="left" wrapText="1"/>
      <protection locked="0"/>
    </xf>
    <xf numFmtId="2" fontId="23" fillId="0" borderId="52" xfId="0" applyNumberFormat="1" applyFont="1" applyBorder="1" applyAlignment="1" applyProtection="1">
      <alignment horizontal="left" wrapText="1"/>
      <protection locked="0"/>
    </xf>
    <xf numFmtId="2" fontId="23" fillId="0" borderId="47" xfId="0" applyNumberFormat="1" applyFont="1" applyBorder="1" applyAlignment="1" applyProtection="1">
      <alignment horizontal="left" wrapText="1"/>
      <protection locked="0"/>
    </xf>
    <xf numFmtId="4" fontId="4" fillId="0" borderId="14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left"/>
    </xf>
    <xf numFmtId="4" fontId="4" fillId="0" borderId="53" xfId="0" applyNumberFormat="1" applyFont="1" applyBorder="1" applyAlignment="1" applyProtection="1">
      <protection locked="0"/>
    </xf>
    <xf numFmtId="4" fontId="4" fillId="0" borderId="53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 applyProtection="1"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4" fontId="4" fillId="0" borderId="0" xfId="0" applyNumberFormat="1" applyFont="1" applyFill="1" applyBorder="1" applyProtection="1">
      <protection locked="0"/>
    </xf>
    <xf numFmtId="4" fontId="1" fillId="0" borderId="0" xfId="0" applyNumberFormat="1" applyFont="1" applyFill="1" applyBorder="1" applyAlignment="1" applyProtection="1">
      <alignment horizontal="center"/>
      <protection locked="0"/>
    </xf>
    <xf numFmtId="0" fontId="17" fillId="3" borderId="0" xfId="0" applyFont="1" applyFill="1" applyProtection="1">
      <protection locked="0"/>
    </xf>
    <xf numFmtId="0" fontId="22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4" fontId="15" fillId="2" borderId="6" xfId="0" applyNumberFormat="1" applyFont="1" applyFill="1" applyBorder="1" applyAlignment="1" applyProtection="1">
      <protection hidden="1"/>
    </xf>
    <xf numFmtId="2" fontId="23" fillId="0" borderId="57" xfId="0" applyNumberFormat="1" applyFont="1" applyBorder="1" applyAlignment="1" applyProtection="1">
      <alignment horizontal="left" wrapText="1"/>
      <protection locked="0"/>
    </xf>
    <xf numFmtId="0" fontId="2" fillId="0" borderId="58" xfId="0" applyFont="1" applyBorder="1" applyAlignment="1" applyProtection="1">
      <alignment horizontal="center"/>
      <protection locked="0"/>
    </xf>
    <xf numFmtId="4" fontId="2" fillId="2" borderId="59" xfId="0" applyNumberFormat="1" applyFont="1" applyFill="1" applyBorder="1" applyAlignment="1" applyProtection="1">
      <protection hidden="1"/>
    </xf>
    <xf numFmtId="4" fontId="2" fillId="0" borderId="57" xfId="0" applyNumberFormat="1" applyFont="1" applyBorder="1" applyAlignment="1" applyProtection="1">
      <protection locked="0"/>
    </xf>
    <xf numFmtId="4" fontId="15" fillId="2" borderId="39" xfId="0" applyNumberFormat="1" applyFont="1" applyFill="1" applyBorder="1" applyAlignment="1" applyProtection="1">
      <protection hidden="1"/>
    </xf>
    <xf numFmtId="4" fontId="2" fillId="0" borderId="59" xfId="0" applyNumberFormat="1" applyFont="1" applyBorder="1" applyAlignment="1" applyProtection="1">
      <protection locked="0"/>
    </xf>
    <xf numFmtId="4" fontId="2" fillId="0" borderId="57" xfId="0" applyNumberFormat="1" applyFont="1" applyBorder="1" applyProtection="1">
      <protection locked="0"/>
    </xf>
    <xf numFmtId="4" fontId="15" fillId="2" borderId="39" xfId="0" applyNumberFormat="1" applyFont="1" applyFill="1" applyBorder="1" applyProtection="1">
      <protection hidden="1"/>
    </xf>
    <xf numFmtId="4" fontId="2" fillId="2" borderId="60" xfId="0" applyNumberFormat="1" applyFont="1" applyFill="1" applyBorder="1" applyProtection="1">
      <protection hidden="1"/>
    </xf>
    <xf numFmtId="0" fontId="3" fillId="0" borderId="38" xfId="0" applyFont="1" applyBorder="1" applyAlignment="1" applyProtection="1">
      <alignment horizontal="left"/>
      <protection locked="0"/>
    </xf>
    <xf numFmtId="0" fontId="3" fillId="0" borderId="39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4" fontId="1" fillId="2" borderId="30" xfId="0" applyNumberFormat="1" applyFont="1" applyFill="1" applyBorder="1" applyAlignment="1" applyProtection="1">
      <alignment horizontal="center"/>
      <protection locked="0"/>
    </xf>
    <xf numFmtId="4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56" xfId="0" applyFont="1" applyFill="1" applyBorder="1" applyAlignment="1" applyProtection="1">
      <alignment horizontal="center"/>
      <protection locked="0"/>
    </xf>
    <xf numFmtId="4" fontId="1" fillId="2" borderId="30" xfId="0" applyNumberFormat="1" applyFont="1" applyFill="1" applyBorder="1" applyAlignment="1" applyProtection="1">
      <alignment horizontal="left"/>
      <protection locked="0"/>
    </xf>
    <xf numFmtId="4" fontId="1" fillId="2" borderId="14" xfId="0" applyNumberFormat="1" applyFont="1" applyFill="1" applyBorder="1" applyAlignment="1" applyProtection="1">
      <alignment horizontal="left"/>
      <protection locked="0"/>
    </xf>
    <xf numFmtId="0" fontId="17" fillId="3" borderId="0" xfId="0" applyFont="1" applyFill="1" applyAlignment="1" applyProtection="1">
      <protection locked="0"/>
    </xf>
    <xf numFmtId="0" fontId="0" fillId="3" borderId="0" xfId="0" applyFill="1" applyAlignment="1"/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left" vertical="center" wrapText="1"/>
      <protection locked="0"/>
    </xf>
    <xf numFmtId="2" fontId="1" fillId="0" borderId="16" xfId="0" applyNumberFormat="1" applyFont="1" applyBorder="1" applyAlignment="1" applyProtection="1">
      <alignment horizontal="left" vertical="center" wrapText="1"/>
      <protection locked="0"/>
    </xf>
    <xf numFmtId="2" fontId="1" fillId="0" borderId="17" xfId="0" applyNumberFormat="1" applyFont="1" applyBorder="1" applyAlignment="1" applyProtection="1">
      <alignment horizontal="left" vertical="center" wrapText="1"/>
      <protection locked="0"/>
    </xf>
    <xf numFmtId="2" fontId="1" fillId="0" borderId="49" xfId="0" applyNumberFormat="1" applyFont="1" applyBorder="1" applyAlignment="1" applyProtection="1">
      <alignment horizontal="left" vertical="center" wrapText="1"/>
      <protection locked="0"/>
    </xf>
    <xf numFmtId="2" fontId="1" fillId="0" borderId="45" xfId="0" applyNumberFormat="1" applyFont="1" applyBorder="1" applyAlignment="1" applyProtection="1">
      <alignment horizontal="left" vertical="center" wrapText="1"/>
      <protection locked="0"/>
    </xf>
    <xf numFmtId="2" fontId="1" fillId="0" borderId="23" xfId="0" applyNumberFormat="1" applyFont="1" applyBorder="1" applyAlignment="1" applyProtection="1">
      <alignment horizontal="left" vertical="center" wrapText="1"/>
      <protection locked="0"/>
    </xf>
    <xf numFmtId="2" fontId="1" fillId="0" borderId="19" xfId="0" applyNumberFormat="1" applyFont="1" applyBorder="1" applyAlignment="1" applyProtection="1">
      <alignment horizontal="left" vertical="center" wrapText="1"/>
      <protection locked="0"/>
    </xf>
    <xf numFmtId="2" fontId="1" fillId="0" borderId="20" xfId="0" applyNumberFormat="1" applyFont="1" applyBorder="1" applyAlignment="1" applyProtection="1">
      <alignment horizontal="left" vertical="center" wrapText="1"/>
      <protection locked="0"/>
    </xf>
    <xf numFmtId="2" fontId="1" fillId="0" borderId="21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4" fontId="4" fillId="0" borderId="24" xfId="0" applyNumberFormat="1" applyFont="1" applyBorder="1" applyAlignment="1" applyProtection="1">
      <alignment horizontal="right"/>
      <protection locked="0"/>
    </xf>
    <xf numFmtId="4" fontId="4" fillId="0" borderId="25" xfId="0" applyNumberFormat="1" applyFont="1" applyBorder="1" applyAlignment="1" applyProtection="1">
      <alignment horizontal="right"/>
      <protection locked="0"/>
    </xf>
    <xf numFmtId="0" fontId="0" fillId="0" borderId="13" xfId="0" applyBorder="1" applyAlignment="1" applyProtection="1">
      <protection locked="0"/>
    </xf>
    <xf numFmtId="0" fontId="0" fillId="0" borderId="13" xfId="0" applyBorder="1" applyAlignment="1" applyProtection="1">
      <protection locked="0" hidden="1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43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 wrapText="1"/>
      <protection locked="0"/>
    </xf>
    <xf numFmtId="0" fontId="3" fillId="0" borderId="28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2" fontId="1" fillId="0" borderId="58" xfId="0" applyNumberFormat="1" applyFont="1" applyBorder="1" applyAlignment="1" applyProtection="1">
      <alignment horizontal="left" vertical="center" wrapText="1"/>
      <protection locked="0"/>
    </xf>
    <xf numFmtId="2" fontId="1" fillId="0" borderId="59" xfId="0" applyNumberFormat="1" applyFont="1" applyBorder="1" applyAlignment="1" applyProtection="1">
      <alignment horizontal="left" vertical="center" wrapText="1"/>
      <protection locked="0"/>
    </xf>
    <xf numFmtId="2" fontId="1" fillId="0" borderId="61" xfId="0" applyNumberFormat="1" applyFont="1" applyBorder="1" applyAlignment="1" applyProtection="1">
      <alignment horizontal="left" vertical="center" wrapText="1"/>
      <protection locked="0"/>
    </xf>
    <xf numFmtId="2" fontId="1" fillId="0" borderId="7" xfId="0" applyNumberFormat="1" applyFont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left" vertical="center" wrapText="1"/>
      <protection locked="0"/>
    </xf>
    <xf numFmtId="2" fontId="1" fillId="0" borderId="12" xfId="0" applyNumberFormat="1" applyFont="1" applyBorder="1" applyAlignment="1" applyProtection="1">
      <alignment horizontal="left" vertical="center" wrapText="1"/>
      <protection locked="0"/>
    </xf>
    <xf numFmtId="2" fontId="1" fillId="0" borderId="46" xfId="0" applyNumberFormat="1" applyFont="1" applyBorder="1" applyAlignment="1" applyProtection="1">
      <alignment horizontal="left" vertical="center" wrapText="1"/>
      <protection locked="0"/>
    </xf>
    <xf numFmtId="2" fontId="1" fillId="0" borderId="44" xfId="0" applyNumberFormat="1" applyFont="1" applyBorder="1" applyAlignment="1" applyProtection="1">
      <alignment horizontal="left" vertical="center" wrapText="1"/>
      <protection locked="0"/>
    </xf>
    <xf numFmtId="2" fontId="1" fillId="0" borderId="55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2" borderId="34" xfId="0" applyFont="1" applyFill="1" applyBorder="1" applyAlignment="1" applyProtection="1">
      <alignment horizontal="center" wrapText="1"/>
      <protection locked="0"/>
    </xf>
    <xf numFmtId="0" fontId="1" fillId="2" borderId="33" xfId="0" applyFont="1" applyFill="1" applyBorder="1" applyAlignment="1" applyProtection="1">
      <alignment horizontal="center" wrapText="1"/>
      <protection locked="0"/>
    </xf>
    <xf numFmtId="0" fontId="1" fillId="2" borderId="40" xfId="0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2" fontId="1" fillId="0" borderId="9" xfId="0" applyNumberFormat="1" applyFont="1" applyBorder="1" applyAlignment="1" applyProtection="1">
      <alignment horizontal="left" wrapText="1"/>
      <protection locked="0"/>
    </xf>
    <xf numFmtId="2" fontId="1" fillId="0" borderId="10" xfId="0" applyNumberFormat="1" applyFont="1" applyBorder="1" applyAlignment="1" applyProtection="1">
      <alignment horizontal="left" wrapText="1"/>
      <protection locked="0"/>
    </xf>
    <xf numFmtId="2" fontId="1" fillId="0" borderId="11" xfId="0" applyNumberFormat="1" applyFont="1" applyBorder="1" applyAlignment="1" applyProtection="1">
      <alignment horizontal="left" wrapText="1"/>
      <protection locked="0"/>
    </xf>
    <xf numFmtId="0" fontId="2" fillId="0" borderId="29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164" fontId="1" fillId="2" borderId="2" xfId="0" applyNumberFormat="1" applyFont="1" applyFill="1" applyBorder="1" applyAlignment="1" applyProtection="1">
      <alignment horizontal="center"/>
    </xf>
    <xf numFmtId="164" fontId="1" fillId="2" borderId="3" xfId="0" applyNumberFormat="1" applyFont="1" applyFill="1" applyBorder="1" applyAlignment="1" applyProtection="1">
      <alignment horizontal="center"/>
    </xf>
    <xf numFmtId="164" fontId="0" fillId="2" borderId="24" xfId="0" applyNumberFormat="1" applyFont="1" applyFill="1" applyBorder="1" applyAlignment="1" applyProtection="1">
      <alignment horizontal="center"/>
      <protection locked="0"/>
    </xf>
    <xf numFmtId="164" fontId="0" fillId="2" borderId="25" xfId="0" applyNumberFormat="1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0" fillId="0" borderId="24" xfId="0" applyFill="1" applyBorder="1" applyAlignment="1" applyProtection="1">
      <alignment horizontal="left" vertical="top" wrapText="1"/>
      <protection locked="0"/>
    </xf>
    <xf numFmtId="0" fontId="0" fillId="0" borderId="25" xfId="0" applyFill="1" applyBorder="1" applyAlignment="1" applyProtection="1">
      <alignment horizontal="left" vertical="top" wrapText="1"/>
      <protection locked="0"/>
    </xf>
    <xf numFmtId="0" fontId="0" fillId="0" borderId="28" xfId="0" applyFill="1" applyBorder="1" applyAlignment="1" applyProtection="1">
      <alignment horizontal="left" vertical="top" wrapText="1"/>
      <protection locked="0"/>
    </xf>
    <xf numFmtId="0" fontId="17" fillId="0" borderId="0" xfId="0" applyFont="1" applyFill="1" applyAlignment="1" applyProtection="1">
      <alignment wrapText="1"/>
      <protection locked="0"/>
    </xf>
    <xf numFmtId="0" fontId="0" fillId="0" borderId="6" xfId="0" applyBorder="1" applyAlignment="1">
      <alignment wrapText="1"/>
    </xf>
  </cellXfs>
  <cellStyles count="1">
    <cellStyle name="Normální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8"/>
  <sheetViews>
    <sheetView tabSelected="1" view="pageBreakPreview" zoomScaleNormal="100" zoomScaleSheetLayoutView="100" workbookViewId="0">
      <selection activeCell="A2" sqref="A2:U2"/>
    </sheetView>
  </sheetViews>
  <sheetFormatPr defaultRowHeight="15" outlineLevelRow="1" x14ac:dyDescent="0.25"/>
  <cols>
    <col min="3" max="3" width="7.5703125" customWidth="1"/>
    <col min="4" max="4" width="3.85546875" customWidth="1"/>
    <col min="6" max="6" width="15.28515625" customWidth="1"/>
    <col min="7" max="7" width="11.140625" customWidth="1"/>
    <col min="8" max="9" width="10.7109375" customWidth="1"/>
    <col min="10" max="10" width="4.7109375" customWidth="1"/>
    <col min="11" max="11" width="11.7109375" customWidth="1"/>
    <col min="12" max="12" width="12" customWidth="1"/>
    <col min="13" max="13" width="13.5703125" customWidth="1"/>
    <col min="14" max="14" width="11.85546875" customWidth="1"/>
    <col min="15" max="15" width="4.7109375" customWidth="1"/>
    <col min="16" max="16" width="9.7109375" bestFit="1" customWidth="1"/>
    <col min="17" max="17" width="10" bestFit="1" customWidth="1"/>
    <col min="19" max="19" width="11.85546875" bestFit="1" customWidth="1"/>
    <col min="20" max="20" width="4.42578125" customWidth="1"/>
    <col min="21" max="21" width="11.28515625" customWidth="1"/>
  </cols>
  <sheetData>
    <row r="1" spans="1:22" ht="26.25" x14ac:dyDescent="0.4">
      <c r="A1" s="207" t="s">
        <v>29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</row>
    <row r="2" spans="1:22" ht="35.25" customHeight="1" x14ac:dyDescent="0.3">
      <c r="A2" s="208" t="s">
        <v>69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" t="s">
        <v>16</v>
      </c>
    </row>
    <row r="3" spans="1:2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2" ht="15.75" x14ac:dyDescent="0.25">
      <c r="A4" s="189" t="s">
        <v>0</v>
      </c>
      <c r="B4" s="189"/>
      <c r="C4" s="10"/>
      <c r="D4" s="10"/>
      <c r="E4" s="10"/>
      <c r="F4" s="15"/>
      <c r="G4" s="10"/>
      <c r="H4" s="10"/>
      <c r="I4" s="10"/>
      <c r="J4" s="10"/>
      <c r="K4" s="10"/>
      <c r="L4" s="10"/>
      <c r="M4" s="10"/>
      <c r="N4" s="10"/>
      <c r="O4" s="10"/>
      <c r="V4" s="106" t="s">
        <v>32</v>
      </c>
    </row>
    <row r="5" spans="1:22" ht="15.75" x14ac:dyDescent="0.25">
      <c r="A5" s="189" t="s">
        <v>1</v>
      </c>
      <c r="B5" s="189"/>
      <c r="C5" s="10"/>
      <c r="D5" s="10"/>
      <c r="E5" s="10"/>
      <c r="F5" s="15"/>
      <c r="G5" s="10"/>
      <c r="H5" s="10"/>
      <c r="I5" s="10"/>
      <c r="J5" s="10"/>
      <c r="K5" s="10"/>
      <c r="L5" s="10"/>
      <c r="M5" s="10"/>
      <c r="N5" s="10"/>
      <c r="O5" s="10"/>
      <c r="V5" s="106" t="s">
        <v>33</v>
      </c>
    </row>
    <row r="6" spans="1:22" ht="15.75" x14ac:dyDescent="0.25">
      <c r="A6" s="189" t="s">
        <v>2</v>
      </c>
      <c r="B6" s="189"/>
      <c r="C6" s="10"/>
      <c r="D6" s="10"/>
      <c r="E6" s="10"/>
      <c r="F6" s="15"/>
      <c r="G6" s="10"/>
      <c r="H6" s="10"/>
      <c r="I6" s="10"/>
      <c r="J6" s="10"/>
      <c r="K6" s="10"/>
      <c r="L6" s="10"/>
      <c r="M6" s="10"/>
      <c r="N6" s="10"/>
      <c r="O6" s="10"/>
    </row>
    <row r="7" spans="1:22" ht="15.75" x14ac:dyDescent="0.25">
      <c r="A7" s="27" t="s">
        <v>14</v>
      </c>
      <c r="B7" s="27"/>
      <c r="C7" s="10"/>
      <c r="D7" s="10"/>
      <c r="E7" s="10"/>
      <c r="F7" s="15"/>
      <c r="G7" s="10"/>
      <c r="H7" s="10"/>
      <c r="I7" s="10"/>
      <c r="J7" s="10"/>
      <c r="K7" s="10"/>
      <c r="L7" s="10"/>
      <c r="M7" s="10"/>
      <c r="N7" s="10"/>
      <c r="O7" s="10"/>
    </row>
    <row r="8" spans="1:22" ht="15.75" x14ac:dyDescent="0.25">
      <c r="A8" s="189" t="s">
        <v>3</v>
      </c>
      <c r="B8" s="189"/>
      <c r="C8" s="10"/>
      <c r="D8" s="10"/>
      <c r="E8" s="10"/>
      <c r="F8" s="16" t="s">
        <v>56</v>
      </c>
      <c r="G8" s="10"/>
      <c r="H8" s="10"/>
      <c r="I8" s="10"/>
      <c r="J8" s="10"/>
      <c r="K8" s="10"/>
      <c r="L8" s="10"/>
      <c r="M8" s="10"/>
      <c r="N8" s="10"/>
      <c r="O8" s="10"/>
      <c r="Q8" s="3"/>
    </row>
    <row r="9" spans="1:22" ht="15.75" x14ac:dyDescent="0.25">
      <c r="A9" s="28" t="s">
        <v>30</v>
      </c>
      <c r="B9" s="29"/>
      <c r="C9" s="10"/>
      <c r="D9" s="10"/>
      <c r="E9" s="10"/>
      <c r="F9" s="93">
        <f>I9+N9</f>
        <v>0</v>
      </c>
      <c r="G9" s="10"/>
      <c r="H9" s="11" t="s">
        <v>8</v>
      </c>
      <c r="I9" s="12">
        <v>0</v>
      </c>
      <c r="J9" s="12"/>
      <c r="K9" s="10"/>
      <c r="L9" s="10"/>
      <c r="M9" s="11" t="s">
        <v>9</v>
      </c>
      <c r="N9" s="12">
        <v>0</v>
      </c>
      <c r="O9" s="12"/>
      <c r="P9" s="12"/>
      <c r="Q9" s="14"/>
      <c r="V9" s="1" t="str">
        <f>IF(I9+N9=F9,"ok","chybně")</f>
        <v>ok</v>
      </c>
    </row>
    <row r="10" spans="1:22" ht="15.75" x14ac:dyDescent="0.25">
      <c r="A10" s="28" t="s">
        <v>15</v>
      </c>
      <c r="B10" s="29"/>
      <c r="C10" s="10"/>
      <c r="D10" s="10"/>
      <c r="E10" s="25"/>
      <c r="F10" s="94">
        <f>I10+N10</f>
        <v>0</v>
      </c>
      <c r="G10" s="10"/>
      <c r="H10" s="11" t="s">
        <v>8</v>
      </c>
      <c r="I10" s="12">
        <v>0</v>
      </c>
      <c r="J10" s="12"/>
      <c r="K10" s="10"/>
      <c r="L10" s="10"/>
      <c r="M10" s="11" t="s">
        <v>9</v>
      </c>
      <c r="N10" s="12">
        <v>0</v>
      </c>
      <c r="O10" s="12"/>
      <c r="P10" s="12"/>
      <c r="Q10" s="14"/>
      <c r="V10" s="1" t="str">
        <f>IF(I10+N10=F10,"ok","chybně")</f>
        <v>ok</v>
      </c>
    </row>
    <row r="11" spans="1:22" x14ac:dyDescent="0.25">
      <c r="A11" s="10"/>
      <c r="B11" s="10"/>
      <c r="C11" s="10"/>
      <c r="D11" s="10"/>
      <c r="E11" s="10"/>
      <c r="F11" s="30"/>
      <c r="G11" s="10"/>
      <c r="H11" s="10"/>
      <c r="I11" s="10"/>
      <c r="J11" s="10"/>
      <c r="K11" s="10"/>
      <c r="L11" s="10"/>
      <c r="M11" s="10"/>
      <c r="N11" s="10"/>
      <c r="O11" s="10"/>
      <c r="Q11" s="14"/>
    </row>
    <row r="12" spans="1:22" x14ac:dyDescent="0.25">
      <c r="A12" s="52" t="s">
        <v>26</v>
      </c>
      <c r="B12" s="53"/>
      <c r="C12" s="53"/>
      <c r="D12" s="53"/>
      <c r="E12" s="53"/>
      <c r="F12" s="53"/>
      <c r="G12" s="53"/>
      <c r="H12" s="10"/>
      <c r="I12" s="10"/>
      <c r="J12" s="10"/>
      <c r="K12" s="10"/>
      <c r="L12" s="10"/>
      <c r="M12" s="10"/>
      <c r="N12" s="10"/>
      <c r="O12" s="10"/>
      <c r="Q12" s="14"/>
      <c r="V12" t="s">
        <v>48</v>
      </c>
    </row>
    <row r="13" spans="1:22" x14ac:dyDescent="0.25">
      <c r="A13" s="17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Q13" s="14"/>
      <c r="V13" t="s">
        <v>45</v>
      </c>
    </row>
    <row r="14" spans="1:22" ht="20.25" customHeight="1" x14ac:dyDescent="0.25">
      <c r="A14" s="65"/>
      <c r="B14" s="13"/>
      <c r="C14" s="13"/>
      <c r="D14" s="13"/>
      <c r="E14" s="56"/>
      <c r="F14" s="13"/>
      <c r="G14" s="10"/>
      <c r="H14" s="10"/>
      <c r="I14" s="10"/>
      <c r="J14" s="10"/>
      <c r="K14" s="10"/>
      <c r="L14" s="13"/>
      <c r="M14" s="10"/>
      <c r="N14" s="10"/>
      <c r="O14" s="10"/>
      <c r="Q14" s="3"/>
      <c r="V14" s="111" t="s">
        <v>46</v>
      </c>
    </row>
    <row r="15" spans="1:22" ht="18.75" customHeight="1" x14ac:dyDescent="0.25">
      <c r="A15" s="131" t="s">
        <v>62</v>
      </c>
      <c r="B15" s="132"/>
      <c r="C15" s="132"/>
      <c r="D15" s="133"/>
      <c r="E15" s="134"/>
      <c r="F15" s="133"/>
      <c r="G15" s="134"/>
      <c r="H15" s="134"/>
      <c r="I15" s="134"/>
      <c r="J15" s="134"/>
      <c r="K15" s="134"/>
      <c r="L15" s="10"/>
      <c r="M15" s="10"/>
      <c r="N15" s="10"/>
      <c r="O15" s="10"/>
      <c r="Q15" s="3"/>
      <c r="V15" t="s">
        <v>47</v>
      </c>
    </row>
    <row r="16" spans="1:22" ht="15.75" thickBot="1" x14ac:dyDescent="0.3">
      <c r="A16" s="1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23" ht="15.75" customHeight="1" thickBot="1" x14ac:dyDescent="0.3">
      <c r="A17" s="158" t="s">
        <v>7</v>
      </c>
      <c r="B17" s="159"/>
      <c r="C17" s="159"/>
      <c r="D17" s="159"/>
      <c r="E17" s="159"/>
      <c r="F17" s="159"/>
      <c r="G17" s="159"/>
      <c r="H17" s="159"/>
      <c r="I17" s="159"/>
      <c r="J17" s="160"/>
      <c r="K17" s="158" t="s">
        <v>31</v>
      </c>
      <c r="L17" s="159"/>
      <c r="M17" s="159"/>
      <c r="N17" s="160"/>
      <c r="O17" s="67"/>
      <c r="P17" s="158" t="s">
        <v>38</v>
      </c>
      <c r="Q17" s="159"/>
      <c r="R17" s="159"/>
      <c r="S17" s="160"/>
      <c r="T17" s="67"/>
      <c r="U17" s="209" t="s">
        <v>25</v>
      </c>
      <c r="W17" t="s">
        <v>50</v>
      </c>
    </row>
    <row r="18" spans="1:23" ht="15" customHeight="1" x14ac:dyDescent="0.25">
      <c r="A18" s="190" t="s">
        <v>4</v>
      </c>
      <c r="B18" s="191"/>
      <c r="C18" s="191"/>
      <c r="D18" s="191"/>
      <c r="E18" s="191"/>
      <c r="F18" s="191"/>
      <c r="G18" s="171" t="s">
        <v>5</v>
      </c>
      <c r="H18" s="173" t="s">
        <v>6</v>
      </c>
      <c r="I18" s="174"/>
      <c r="J18" s="181" t="s">
        <v>22</v>
      </c>
      <c r="K18" s="175" t="s">
        <v>5</v>
      </c>
      <c r="L18" s="173" t="s">
        <v>6</v>
      </c>
      <c r="M18" s="173"/>
      <c r="N18" s="174"/>
      <c r="O18" s="181" t="s">
        <v>22</v>
      </c>
      <c r="P18" s="212" t="s">
        <v>10</v>
      </c>
      <c r="Q18" s="173" t="s">
        <v>11</v>
      </c>
      <c r="R18" s="173"/>
      <c r="S18" s="174"/>
      <c r="T18" s="181" t="s">
        <v>22</v>
      </c>
      <c r="U18" s="210"/>
      <c r="W18" t="s">
        <v>51</v>
      </c>
    </row>
    <row r="19" spans="1:23" ht="15.75" thickBot="1" x14ac:dyDescent="0.3">
      <c r="A19" s="192"/>
      <c r="B19" s="193"/>
      <c r="C19" s="193"/>
      <c r="D19" s="193"/>
      <c r="E19" s="193"/>
      <c r="F19" s="193"/>
      <c r="G19" s="172"/>
      <c r="H19" s="44" t="s">
        <v>19</v>
      </c>
      <c r="I19" s="82" t="s">
        <v>13</v>
      </c>
      <c r="J19" s="182"/>
      <c r="K19" s="176"/>
      <c r="L19" s="44" t="s">
        <v>19</v>
      </c>
      <c r="M19" s="31" t="s">
        <v>13</v>
      </c>
      <c r="N19" s="80" t="s">
        <v>21</v>
      </c>
      <c r="O19" s="182"/>
      <c r="P19" s="213"/>
      <c r="Q19" s="44" t="s">
        <v>19</v>
      </c>
      <c r="R19" s="31" t="s">
        <v>13</v>
      </c>
      <c r="S19" s="80" t="s">
        <v>21</v>
      </c>
      <c r="T19" s="182"/>
      <c r="U19" s="211"/>
      <c r="W19" t="s">
        <v>52</v>
      </c>
    </row>
    <row r="20" spans="1:23" x14ac:dyDescent="0.25">
      <c r="A20" s="162" t="s">
        <v>57</v>
      </c>
      <c r="B20" s="163"/>
      <c r="C20" s="164"/>
      <c r="D20" s="115" t="s">
        <v>39</v>
      </c>
      <c r="E20" s="183" t="s">
        <v>17</v>
      </c>
      <c r="F20" s="184"/>
      <c r="G20" s="45">
        <v>0</v>
      </c>
      <c r="H20" s="69" t="str">
        <f>IF(G20=0,"",I20/G20)</f>
        <v/>
      </c>
      <c r="I20" s="61"/>
      <c r="J20" s="85" t="str">
        <f>IF(H20&gt;40000,"INV","NEIV")</f>
        <v>INV</v>
      </c>
      <c r="K20" s="19">
        <v>0</v>
      </c>
      <c r="L20" s="69" t="str">
        <f>IF(K20=0,"",M20/K20)</f>
        <v/>
      </c>
      <c r="M20" s="4">
        <v>0</v>
      </c>
      <c r="N20" s="5">
        <v>0</v>
      </c>
      <c r="O20" s="75" t="str">
        <f>IF(L20&gt;40000,"INV","NEIV")</f>
        <v>INV</v>
      </c>
      <c r="P20" s="19">
        <v>0</v>
      </c>
      <c r="Q20" s="69" t="str">
        <f>IF(P20=0,"",R20/P20)</f>
        <v/>
      </c>
      <c r="R20" s="4">
        <v>0</v>
      </c>
      <c r="S20" s="5">
        <v>0</v>
      </c>
      <c r="T20" s="75" t="str">
        <f>IF(Q20&gt;40000,"INV","NEIV")</f>
        <v>INV</v>
      </c>
      <c r="U20" s="46">
        <f t="shared" ref="U20:U46" si="0">S20</f>
        <v>0</v>
      </c>
      <c r="V20" s="1" t="str">
        <f>IF(S20=U20,"OK","chyba")</f>
        <v>OK</v>
      </c>
    </row>
    <row r="21" spans="1:23" x14ac:dyDescent="0.25">
      <c r="A21" s="165"/>
      <c r="B21" s="166"/>
      <c r="C21" s="167"/>
      <c r="D21" s="116" t="s">
        <v>40</v>
      </c>
      <c r="E21" s="147" t="s">
        <v>17</v>
      </c>
      <c r="F21" s="148"/>
      <c r="G21" s="99">
        <v>0</v>
      </c>
      <c r="H21" s="71" t="str">
        <f>IF(G21=0,"",I21/G21)</f>
        <v/>
      </c>
      <c r="I21" s="62"/>
      <c r="J21" s="87" t="str">
        <f>IF(H21&gt;40000,"INV","NEIV")</f>
        <v>INV</v>
      </c>
      <c r="K21" s="21">
        <v>0</v>
      </c>
      <c r="L21" s="71" t="str">
        <f t="shared" ref="L21:L28" si="1">IF(K21=0,"",M21/K21)</f>
        <v/>
      </c>
      <c r="M21" s="8">
        <v>0</v>
      </c>
      <c r="N21" s="9">
        <v>0</v>
      </c>
      <c r="O21" s="77" t="str">
        <f t="shared" ref="O21:O27" si="2">IF(L21&gt;40000,"INV","NEIV")</f>
        <v>INV</v>
      </c>
      <c r="P21" s="21">
        <v>0</v>
      </c>
      <c r="Q21" s="71" t="str">
        <f t="shared" ref="Q21:Q28" si="3">IF(P21=0,"",R21/P21)</f>
        <v/>
      </c>
      <c r="R21" s="8">
        <v>0</v>
      </c>
      <c r="S21" s="9">
        <v>0</v>
      </c>
      <c r="T21" s="77" t="str">
        <f t="shared" ref="T21:T28" si="4">IF(Q21&gt;40000,"INV","NEIV")</f>
        <v>INV</v>
      </c>
      <c r="U21" s="48">
        <f t="shared" ref="U21:U27" si="5">S21</f>
        <v>0</v>
      </c>
      <c r="V21" s="1" t="str">
        <f t="shared" ref="V21:V43" si="6">IF(S21=U21,"OK","chyba")</f>
        <v>OK</v>
      </c>
    </row>
    <row r="22" spans="1:23" x14ac:dyDescent="0.25">
      <c r="A22" s="165"/>
      <c r="B22" s="166"/>
      <c r="C22" s="167"/>
      <c r="D22" s="116" t="s">
        <v>41</v>
      </c>
      <c r="E22" s="145" t="s">
        <v>17</v>
      </c>
      <c r="F22" s="146"/>
      <c r="G22" s="99">
        <v>0</v>
      </c>
      <c r="H22" s="71" t="str">
        <f>IF(G22=0,"",I22/G22)</f>
        <v/>
      </c>
      <c r="I22" s="62"/>
      <c r="J22" s="87" t="str">
        <f>IF(H22&gt;40000,"INV","NEIV")</f>
        <v>INV</v>
      </c>
      <c r="K22" s="21"/>
      <c r="L22" s="71" t="str">
        <f t="shared" si="1"/>
        <v/>
      </c>
      <c r="M22" s="8"/>
      <c r="N22" s="9"/>
      <c r="O22" s="77" t="str">
        <f t="shared" si="2"/>
        <v>INV</v>
      </c>
      <c r="P22" s="21"/>
      <c r="Q22" s="71" t="str">
        <f t="shared" si="3"/>
        <v/>
      </c>
      <c r="R22" s="8"/>
      <c r="S22" s="9"/>
      <c r="T22" s="77" t="str">
        <f t="shared" si="4"/>
        <v>INV</v>
      </c>
      <c r="U22" s="48">
        <f t="shared" si="5"/>
        <v>0</v>
      </c>
      <c r="V22" s="1" t="str">
        <f t="shared" si="6"/>
        <v>OK</v>
      </c>
    </row>
    <row r="23" spans="1:23" x14ac:dyDescent="0.25">
      <c r="A23" s="165"/>
      <c r="B23" s="166"/>
      <c r="C23" s="167"/>
      <c r="D23" s="116" t="s">
        <v>42</v>
      </c>
      <c r="E23" s="145" t="s">
        <v>17</v>
      </c>
      <c r="F23" s="146"/>
      <c r="G23" s="99">
        <v>0</v>
      </c>
      <c r="H23" s="71" t="str">
        <f t="shared" ref="H23:H27" si="7">IF(G23=0,"",I23/G23)</f>
        <v/>
      </c>
      <c r="I23" s="62"/>
      <c r="J23" s="135" t="str">
        <f t="shared" ref="J23:J27" si="8">IF(H23&gt;40000,"INV","NEIV")</f>
        <v>INV</v>
      </c>
      <c r="K23" s="21"/>
      <c r="L23" s="71" t="str">
        <f t="shared" si="1"/>
        <v/>
      </c>
      <c r="M23" s="8"/>
      <c r="N23" s="9"/>
      <c r="O23" s="77" t="str">
        <f t="shared" si="2"/>
        <v>INV</v>
      </c>
      <c r="P23" s="21"/>
      <c r="Q23" s="71" t="str">
        <f>IF(P23=0,"",R23/P23)</f>
        <v/>
      </c>
      <c r="R23" s="8"/>
      <c r="S23" s="9"/>
      <c r="T23" s="77" t="str">
        <f t="shared" si="4"/>
        <v>INV</v>
      </c>
      <c r="U23" s="48">
        <f t="shared" si="5"/>
        <v>0</v>
      </c>
      <c r="V23" s="1" t="str">
        <f t="shared" si="6"/>
        <v>OK</v>
      </c>
    </row>
    <row r="24" spans="1:23" x14ac:dyDescent="0.25">
      <c r="A24" s="165"/>
      <c r="B24" s="166"/>
      <c r="C24" s="167"/>
      <c r="D24" s="116" t="s">
        <v>63</v>
      </c>
      <c r="E24" s="147" t="s">
        <v>17</v>
      </c>
      <c r="F24" s="148"/>
      <c r="G24" s="99">
        <v>0</v>
      </c>
      <c r="H24" s="71" t="str">
        <f t="shared" si="7"/>
        <v/>
      </c>
      <c r="I24" s="62"/>
      <c r="J24" s="135" t="str">
        <f t="shared" si="8"/>
        <v>INV</v>
      </c>
      <c r="K24" s="21"/>
      <c r="L24" s="71" t="str">
        <f t="shared" si="1"/>
        <v/>
      </c>
      <c r="M24" s="8"/>
      <c r="N24" s="9"/>
      <c r="O24" s="77" t="str">
        <f t="shared" si="2"/>
        <v>INV</v>
      </c>
      <c r="P24" s="21"/>
      <c r="Q24" s="71" t="str">
        <f t="shared" si="3"/>
        <v/>
      </c>
      <c r="R24" s="8"/>
      <c r="S24" s="9"/>
      <c r="T24" s="77" t="str">
        <f t="shared" si="4"/>
        <v>INV</v>
      </c>
      <c r="U24" s="48">
        <f t="shared" si="5"/>
        <v>0</v>
      </c>
      <c r="V24" s="1" t="str">
        <f t="shared" si="6"/>
        <v>OK</v>
      </c>
    </row>
    <row r="25" spans="1:23" x14ac:dyDescent="0.25">
      <c r="A25" s="165"/>
      <c r="B25" s="166"/>
      <c r="C25" s="167"/>
      <c r="D25" s="116" t="s">
        <v>64</v>
      </c>
      <c r="E25" s="145" t="s">
        <v>17</v>
      </c>
      <c r="F25" s="146"/>
      <c r="G25" s="99">
        <v>0</v>
      </c>
      <c r="H25" s="71" t="str">
        <f t="shared" si="7"/>
        <v/>
      </c>
      <c r="I25" s="62"/>
      <c r="J25" s="135" t="str">
        <f t="shared" si="8"/>
        <v>INV</v>
      </c>
      <c r="K25" s="21"/>
      <c r="L25" s="71" t="str">
        <f t="shared" si="1"/>
        <v/>
      </c>
      <c r="M25" s="8"/>
      <c r="N25" s="9"/>
      <c r="O25" s="77" t="str">
        <f t="shared" si="2"/>
        <v>INV</v>
      </c>
      <c r="P25" s="21"/>
      <c r="Q25" s="71" t="str">
        <f t="shared" si="3"/>
        <v/>
      </c>
      <c r="R25" s="8"/>
      <c r="S25" s="9"/>
      <c r="T25" s="77" t="str">
        <f t="shared" si="4"/>
        <v>INV</v>
      </c>
      <c r="U25" s="48">
        <f t="shared" si="5"/>
        <v>0</v>
      </c>
      <c r="V25" s="1" t="str">
        <f t="shared" si="6"/>
        <v>OK</v>
      </c>
    </row>
    <row r="26" spans="1:23" x14ac:dyDescent="0.25">
      <c r="A26" s="165"/>
      <c r="B26" s="166"/>
      <c r="C26" s="167"/>
      <c r="D26" s="116" t="s">
        <v>65</v>
      </c>
      <c r="E26" s="145" t="s">
        <v>17</v>
      </c>
      <c r="F26" s="146"/>
      <c r="G26" s="99">
        <v>0</v>
      </c>
      <c r="H26" s="71" t="str">
        <f t="shared" si="7"/>
        <v/>
      </c>
      <c r="I26" s="62"/>
      <c r="J26" s="135" t="str">
        <f t="shared" si="8"/>
        <v>INV</v>
      </c>
      <c r="K26" s="21"/>
      <c r="L26" s="71" t="str">
        <f t="shared" si="1"/>
        <v/>
      </c>
      <c r="M26" s="8"/>
      <c r="N26" s="9"/>
      <c r="O26" s="77" t="str">
        <f t="shared" si="2"/>
        <v>INV</v>
      </c>
      <c r="P26" s="21"/>
      <c r="Q26" s="71" t="str">
        <f t="shared" si="3"/>
        <v/>
      </c>
      <c r="R26" s="8"/>
      <c r="S26" s="9"/>
      <c r="T26" s="77" t="str">
        <f t="shared" si="4"/>
        <v>INV</v>
      </c>
      <c r="U26" s="48">
        <f t="shared" si="5"/>
        <v>0</v>
      </c>
      <c r="V26" s="1" t="str">
        <f t="shared" si="6"/>
        <v>OK</v>
      </c>
    </row>
    <row r="27" spans="1:23" x14ac:dyDescent="0.25">
      <c r="A27" s="165"/>
      <c r="B27" s="166"/>
      <c r="C27" s="167"/>
      <c r="D27" s="117" t="s">
        <v>66</v>
      </c>
      <c r="E27" s="145" t="s">
        <v>17</v>
      </c>
      <c r="F27" s="146"/>
      <c r="G27" s="99">
        <v>0</v>
      </c>
      <c r="H27" s="71" t="str">
        <f t="shared" si="7"/>
        <v/>
      </c>
      <c r="I27" s="62"/>
      <c r="J27" s="135" t="str">
        <f t="shared" si="8"/>
        <v>INV</v>
      </c>
      <c r="K27" s="21"/>
      <c r="L27" s="71" t="str">
        <f t="shared" si="1"/>
        <v/>
      </c>
      <c r="M27" s="8"/>
      <c r="N27" s="9"/>
      <c r="O27" s="77" t="str">
        <f t="shared" si="2"/>
        <v>INV</v>
      </c>
      <c r="P27" s="21"/>
      <c r="Q27" s="71" t="str">
        <f t="shared" si="3"/>
        <v/>
      </c>
      <c r="R27" s="8"/>
      <c r="S27" s="9"/>
      <c r="T27" s="77" t="str">
        <f t="shared" si="4"/>
        <v>INV</v>
      </c>
      <c r="U27" s="48">
        <f t="shared" si="5"/>
        <v>0</v>
      </c>
      <c r="V27" s="1" t="str">
        <f t="shared" si="6"/>
        <v>OK</v>
      </c>
    </row>
    <row r="28" spans="1:23" ht="15.75" thickBot="1" x14ac:dyDescent="0.3">
      <c r="A28" s="168"/>
      <c r="B28" s="169"/>
      <c r="C28" s="170"/>
      <c r="D28" s="118" t="s">
        <v>67</v>
      </c>
      <c r="E28" s="185" t="s">
        <v>17</v>
      </c>
      <c r="F28" s="186"/>
      <c r="G28" s="66">
        <v>0</v>
      </c>
      <c r="H28" s="100" t="str">
        <f>IF(G28=0,"",I28/G28)</f>
        <v/>
      </c>
      <c r="I28" s="89"/>
      <c r="J28" s="101" t="str">
        <f>IF(H28&gt;40000,"INV","NEIV")</f>
        <v>INV</v>
      </c>
      <c r="K28" s="64"/>
      <c r="L28" s="100" t="str">
        <f t="shared" si="1"/>
        <v/>
      </c>
      <c r="M28" s="102"/>
      <c r="N28" s="103"/>
      <c r="O28" s="104" t="str">
        <f t="shared" ref="O28:O46" si="9">IF(L28&gt;40000,"INV","NEIV")</f>
        <v>INV</v>
      </c>
      <c r="P28" s="64"/>
      <c r="Q28" s="100" t="str">
        <f t="shared" si="3"/>
        <v/>
      </c>
      <c r="R28" s="102"/>
      <c r="S28" s="103"/>
      <c r="T28" s="104" t="str">
        <f t="shared" si="4"/>
        <v>INV</v>
      </c>
      <c r="U28" s="105">
        <f t="shared" si="0"/>
        <v>0</v>
      </c>
      <c r="V28" s="1" t="str">
        <f t="shared" si="6"/>
        <v>OK</v>
      </c>
    </row>
    <row r="29" spans="1:23" x14ac:dyDescent="0.25">
      <c r="A29" s="162" t="s">
        <v>58</v>
      </c>
      <c r="B29" s="163"/>
      <c r="C29" s="164"/>
      <c r="D29" s="115" t="s">
        <v>39</v>
      </c>
      <c r="E29" s="145" t="s">
        <v>17</v>
      </c>
      <c r="F29" s="146"/>
      <c r="G29" s="19">
        <v>0</v>
      </c>
      <c r="H29" s="69" t="str">
        <f t="shared" ref="H29:H47" si="10">IF(G29=0,"",I29/G29)</f>
        <v/>
      </c>
      <c r="I29" s="61"/>
      <c r="J29" s="85" t="str">
        <f t="shared" ref="J29:J46" si="11">IF(H29&gt;40000,"INV","NEIV")</f>
        <v>INV</v>
      </c>
      <c r="K29" s="19">
        <v>0</v>
      </c>
      <c r="L29" s="69" t="str">
        <f t="shared" ref="L29:L46" si="12">IF(K29=0,"",M29/K29)</f>
        <v/>
      </c>
      <c r="M29" s="4">
        <v>0</v>
      </c>
      <c r="N29" s="5">
        <v>0</v>
      </c>
      <c r="O29" s="75" t="str">
        <f t="shared" si="9"/>
        <v>INV</v>
      </c>
      <c r="P29" s="19">
        <v>0</v>
      </c>
      <c r="Q29" s="69" t="str">
        <f t="shared" ref="Q29:Q46" si="13">IF(P29=0,"",R29/P29)</f>
        <v/>
      </c>
      <c r="R29" s="4">
        <v>0</v>
      </c>
      <c r="S29" s="5">
        <v>0</v>
      </c>
      <c r="T29" s="75" t="str">
        <f t="shared" ref="T29:T46" si="14">IF(Q29&gt;40000,"INV","NEIV")</f>
        <v>INV</v>
      </c>
      <c r="U29" s="46">
        <f t="shared" si="0"/>
        <v>0</v>
      </c>
      <c r="V29" s="1" t="str">
        <f t="shared" si="6"/>
        <v>OK</v>
      </c>
    </row>
    <row r="30" spans="1:23" x14ac:dyDescent="0.25">
      <c r="A30" s="165"/>
      <c r="B30" s="166"/>
      <c r="C30" s="167"/>
      <c r="D30" s="136" t="s">
        <v>40</v>
      </c>
      <c r="E30" s="145" t="s">
        <v>17</v>
      </c>
      <c r="F30" s="146"/>
      <c r="G30" s="137">
        <v>0</v>
      </c>
      <c r="H30" s="138" t="str">
        <f t="shared" si="10"/>
        <v/>
      </c>
      <c r="I30" s="139"/>
      <c r="J30" s="140" t="str">
        <f t="shared" si="11"/>
        <v>INV</v>
      </c>
      <c r="K30" s="137"/>
      <c r="L30" s="138" t="str">
        <f t="shared" si="12"/>
        <v/>
      </c>
      <c r="M30" s="141"/>
      <c r="N30" s="142"/>
      <c r="O30" s="143" t="str">
        <f t="shared" si="9"/>
        <v>INV</v>
      </c>
      <c r="P30" s="137"/>
      <c r="Q30" s="138" t="str">
        <f t="shared" si="13"/>
        <v/>
      </c>
      <c r="R30" s="141"/>
      <c r="S30" s="142"/>
      <c r="T30" s="143" t="str">
        <f t="shared" si="14"/>
        <v>INV</v>
      </c>
      <c r="U30" s="144">
        <f t="shared" si="0"/>
        <v>0</v>
      </c>
      <c r="V30" s="1" t="str">
        <f t="shared" si="6"/>
        <v>OK</v>
      </c>
    </row>
    <row r="31" spans="1:23" x14ac:dyDescent="0.25">
      <c r="A31" s="165"/>
      <c r="B31" s="166"/>
      <c r="C31" s="167"/>
      <c r="D31" s="136" t="s">
        <v>41</v>
      </c>
      <c r="E31" s="145" t="s">
        <v>17</v>
      </c>
      <c r="F31" s="146"/>
      <c r="G31" s="137">
        <v>0</v>
      </c>
      <c r="H31" s="138" t="str">
        <f t="shared" si="10"/>
        <v/>
      </c>
      <c r="I31" s="139"/>
      <c r="J31" s="140" t="str">
        <f t="shared" si="11"/>
        <v>INV</v>
      </c>
      <c r="K31" s="137"/>
      <c r="L31" s="138" t="str">
        <f t="shared" si="12"/>
        <v/>
      </c>
      <c r="M31" s="141"/>
      <c r="N31" s="142"/>
      <c r="O31" s="143" t="str">
        <f t="shared" si="9"/>
        <v>INV</v>
      </c>
      <c r="P31" s="137"/>
      <c r="Q31" s="138" t="str">
        <f t="shared" si="13"/>
        <v/>
      </c>
      <c r="R31" s="141"/>
      <c r="S31" s="142"/>
      <c r="T31" s="143" t="str">
        <f t="shared" si="14"/>
        <v>INV</v>
      </c>
      <c r="U31" s="144">
        <f t="shared" si="0"/>
        <v>0</v>
      </c>
      <c r="V31" s="1" t="str">
        <f t="shared" si="6"/>
        <v>OK</v>
      </c>
    </row>
    <row r="32" spans="1:23" x14ac:dyDescent="0.25">
      <c r="A32" s="165"/>
      <c r="B32" s="166"/>
      <c r="C32" s="167"/>
      <c r="D32" s="136" t="s">
        <v>42</v>
      </c>
      <c r="E32" s="145" t="s">
        <v>17</v>
      </c>
      <c r="F32" s="146"/>
      <c r="G32" s="137">
        <v>0</v>
      </c>
      <c r="H32" s="138" t="str">
        <f t="shared" si="10"/>
        <v/>
      </c>
      <c r="I32" s="139"/>
      <c r="J32" s="140" t="str">
        <f t="shared" si="11"/>
        <v>INV</v>
      </c>
      <c r="K32" s="137"/>
      <c r="L32" s="138" t="str">
        <f t="shared" si="12"/>
        <v/>
      </c>
      <c r="M32" s="141"/>
      <c r="N32" s="142"/>
      <c r="O32" s="143" t="str">
        <f t="shared" si="9"/>
        <v>INV</v>
      </c>
      <c r="P32" s="137"/>
      <c r="Q32" s="138" t="str">
        <f t="shared" si="13"/>
        <v/>
      </c>
      <c r="R32" s="141"/>
      <c r="S32" s="142"/>
      <c r="T32" s="143" t="str">
        <f t="shared" si="14"/>
        <v>INV</v>
      </c>
      <c r="U32" s="144">
        <f t="shared" si="0"/>
        <v>0</v>
      </c>
      <c r="V32" s="1" t="str">
        <f t="shared" si="6"/>
        <v>OK</v>
      </c>
    </row>
    <row r="33" spans="1:22" x14ac:dyDescent="0.25">
      <c r="A33" s="165"/>
      <c r="B33" s="166"/>
      <c r="C33" s="167"/>
      <c r="D33" s="136" t="s">
        <v>63</v>
      </c>
      <c r="E33" s="145" t="s">
        <v>17</v>
      </c>
      <c r="F33" s="146"/>
      <c r="G33" s="137">
        <v>0</v>
      </c>
      <c r="H33" s="138" t="str">
        <f t="shared" si="10"/>
        <v/>
      </c>
      <c r="I33" s="139"/>
      <c r="J33" s="140" t="str">
        <f t="shared" si="11"/>
        <v>INV</v>
      </c>
      <c r="K33" s="137"/>
      <c r="L33" s="138" t="str">
        <f t="shared" si="12"/>
        <v/>
      </c>
      <c r="M33" s="141"/>
      <c r="N33" s="142"/>
      <c r="O33" s="143" t="str">
        <f t="shared" si="9"/>
        <v>INV</v>
      </c>
      <c r="P33" s="137"/>
      <c r="Q33" s="138" t="str">
        <f t="shared" si="13"/>
        <v/>
      </c>
      <c r="R33" s="141"/>
      <c r="S33" s="142"/>
      <c r="T33" s="143" t="str">
        <f t="shared" si="14"/>
        <v>INV</v>
      </c>
      <c r="U33" s="144">
        <f t="shared" si="0"/>
        <v>0</v>
      </c>
      <c r="V33" s="1" t="str">
        <f t="shared" si="6"/>
        <v>OK</v>
      </c>
    </row>
    <row r="34" spans="1:22" x14ac:dyDescent="0.25">
      <c r="A34" s="165"/>
      <c r="B34" s="166"/>
      <c r="C34" s="167"/>
      <c r="D34" s="136" t="s">
        <v>64</v>
      </c>
      <c r="E34" s="145" t="s">
        <v>17</v>
      </c>
      <c r="F34" s="146"/>
      <c r="G34" s="137">
        <v>0</v>
      </c>
      <c r="H34" s="138" t="str">
        <f t="shared" si="10"/>
        <v/>
      </c>
      <c r="I34" s="139"/>
      <c r="J34" s="140" t="str">
        <f t="shared" si="11"/>
        <v>INV</v>
      </c>
      <c r="K34" s="137"/>
      <c r="L34" s="138" t="str">
        <f t="shared" si="12"/>
        <v/>
      </c>
      <c r="M34" s="141"/>
      <c r="N34" s="142"/>
      <c r="O34" s="143" t="str">
        <f t="shared" si="9"/>
        <v>INV</v>
      </c>
      <c r="P34" s="137"/>
      <c r="Q34" s="138" t="str">
        <f t="shared" si="13"/>
        <v/>
      </c>
      <c r="R34" s="141"/>
      <c r="S34" s="142"/>
      <c r="T34" s="143" t="str">
        <f t="shared" si="14"/>
        <v>INV</v>
      </c>
      <c r="U34" s="144">
        <f t="shared" si="0"/>
        <v>0</v>
      </c>
      <c r="V34" s="1" t="str">
        <f t="shared" si="6"/>
        <v>OK</v>
      </c>
    </row>
    <row r="35" spans="1:22" ht="17.25" customHeight="1" x14ac:dyDescent="0.25">
      <c r="A35" s="165"/>
      <c r="B35" s="166"/>
      <c r="C35" s="167"/>
      <c r="D35" s="116" t="s">
        <v>65</v>
      </c>
      <c r="E35" s="196" t="s">
        <v>17</v>
      </c>
      <c r="F35" s="197"/>
      <c r="G35" s="21">
        <v>0</v>
      </c>
      <c r="H35" s="71" t="str">
        <f t="shared" si="10"/>
        <v/>
      </c>
      <c r="I35" s="62"/>
      <c r="J35" s="87" t="str">
        <f t="shared" si="11"/>
        <v>INV</v>
      </c>
      <c r="K35" s="21"/>
      <c r="L35" s="71" t="str">
        <f t="shared" si="12"/>
        <v/>
      </c>
      <c r="M35" s="8"/>
      <c r="N35" s="9"/>
      <c r="O35" s="77" t="str">
        <f t="shared" si="9"/>
        <v>INV</v>
      </c>
      <c r="P35" s="21">
        <v>0</v>
      </c>
      <c r="Q35" s="71" t="str">
        <f t="shared" si="13"/>
        <v/>
      </c>
      <c r="R35" s="8">
        <v>0</v>
      </c>
      <c r="S35" s="9">
        <v>0</v>
      </c>
      <c r="T35" s="77" t="str">
        <f t="shared" si="14"/>
        <v>INV</v>
      </c>
      <c r="U35" s="48">
        <f t="shared" si="0"/>
        <v>0</v>
      </c>
      <c r="V35" s="1" t="str">
        <f t="shared" si="6"/>
        <v>OK</v>
      </c>
    </row>
    <row r="36" spans="1:22" x14ac:dyDescent="0.25">
      <c r="A36" s="165"/>
      <c r="B36" s="166"/>
      <c r="C36" s="167"/>
      <c r="D36" s="116" t="s">
        <v>66</v>
      </c>
      <c r="E36" s="196" t="s">
        <v>17</v>
      </c>
      <c r="F36" s="197"/>
      <c r="G36" s="21">
        <v>0</v>
      </c>
      <c r="H36" s="71" t="str">
        <f t="shared" si="10"/>
        <v/>
      </c>
      <c r="I36" s="62"/>
      <c r="J36" s="87" t="str">
        <f t="shared" si="11"/>
        <v>INV</v>
      </c>
      <c r="K36" s="21"/>
      <c r="L36" s="71" t="str">
        <f t="shared" si="12"/>
        <v/>
      </c>
      <c r="M36" s="8"/>
      <c r="N36" s="9"/>
      <c r="O36" s="77" t="str">
        <f t="shared" si="9"/>
        <v>INV</v>
      </c>
      <c r="P36" s="21"/>
      <c r="Q36" s="71" t="str">
        <f t="shared" si="13"/>
        <v/>
      </c>
      <c r="R36" s="8"/>
      <c r="S36" s="9"/>
      <c r="T36" s="77" t="str">
        <f t="shared" si="14"/>
        <v>INV</v>
      </c>
      <c r="U36" s="48">
        <f t="shared" si="0"/>
        <v>0</v>
      </c>
      <c r="V36" s="1" t="str">
        <f t="shared" si="6"/>
        <v>OK</v>
      </c>
    </row>
    <row r="37" spans="1:22" x14ac:dyDescent="0.25">
      <c r="A37" s="165"/>
      <c r="B37" s="166"/>
      <c r="C37" s="167"/>
      <c r="D37" s="116" t="s">
        <v>67</v>
      </c>
      <c r="E37" s="196" t="s">
        <v>17</v>
      </c>
      <c r="F37" s="197"/>
      <c r="G37" s="21">
        <v>0</v>
      </c>
      <c r="H37" s="71" t="str">
        <f t="shared" si="10"/>
        <v/>
      </c>
      <c r="I37" s="62"/>
      <c r="J37" s="87" t="str">
        <f t="shared" si="11"/>
        <v>INV</v>
      </c>
      <c r="K37" s="21"/>
      <c r="L37" s="71" t="str">
        <f t="shared" si="12"/>
        <v/>
      </c>
      <c r="M37" s="8"/>
      <c r="N37" s="9"/>
      <c r="O37" s="77" t="str">
        <f t="shared" si="9"/>
        <v>INV</v>
      </c>
      <c r="P37" s="21"/>
      <c r="Q37" s="71" t="str">
        <f t="shared" si="13"/>
        <v/>
      </c>
      <c r="R37" s="8"/>
      <c r="S37" s="9"/>
      <c r="T37" s="77" t="str">
        <f t="shared" si="14"/>
        <v>INV</v>
      </c>
      <c r="U37" s="48">
        <f t="shared" si="0"/>
        <v>0</v>
      </c>
      <c r="V37" s="1" t="str">
        <f t="shared" si="6"/>
        <v>OK</v>
      </c>
    </row>
    <row r="38" spans="1:22" ht="21.75" customHeight="1" thickBot="1" x14ac:dyDescent="0.3">
      <c r="A38" s="168"/>
      <c r="B38" s="169"/>
      <c r="C38" s="170"/>
      <c r="D38" s="119" t="s">
        <v>68</v>
      </c>
      <c r="E38" s="187" t="s">
        <v>17</v>
      </c>
      <c r="F38" s="188"/>
      <c r="G38" s="64">
        <v>0</v>
      </c>
      <c r="H38" s="100" t="str">
        <f>IF(G38=0,"",I38/G38)</f>
        <v/>
      </c>
      <c r="I38" s="89"/>
      <c r="J38" s="101" t="str">
        <f t="shared" si="11"/>
        <v>INV</v>
      </c>
      <c r="K38" s="64"/>
      <c r="L38" s="100" t="str">
        <f t="shared" si="12"/>
        <v/>
      </c>
      <c r="M38" s="102"/>
      <c r="N38" s="103"/>
      <c r="O38" s="104" t="str">
        <f t="shared" si="9"/>
        <v>INV</v>
      </c>
      <c r="P38" s="64"/>
      <c r="Q38" s="100" t="str">
        <f t="shared" si="13"/>
        <v/>
      </c>
      <c r="R38" s="102"/>
      <c r="S38" s="103"/>
      <c r="T38" s="104" t="str">
        <f t="shared" si="14"/>
        <v>INV</v>
      </c>
      <c r="U38" s="105">
        <f t="shared" si="0"/>
        <v>0</v>
      </c>
      <c r="V38" s="1" t="str">
        <f t="shared" si="6"/>
        <v>OK</v>
      </c>
    </row>
    <row r="39" spans="1:22" x14ac:dyDescent="0.25">
      <c r="A39" s="162" t="s">
        <v>59</v>
      </c>
      <c r="B39" s="163"/>
      <c r="C39" s="164"/>
      <c r="D39" s="115" t="s">
        <v>39</v>
      </c>
      <c r="E39" s="183" t="s">
        <v>17</v>
      </c>
      <c r="F39" s="184"/>
      <c r="G39" s="19">
        <v>0</v>
      </c>
      <c r="H39" s="69" t="str">
        <f t="shared" si="10"/>
        <v/>
      </c>
      <c r="I39" s="61"/>
      <c r="J39" s="85" t="str">
        <f t="shared" si="11"/>
        <v>INV</v>
      </c>
      <c r="K39" s="19"/>
      <c r="L39" s="69" t="str">
        <f t="shared" si="12"/>
        <v/>
      </c>
      <c r="M39" s="4"/>
      <c r="N39" s="5"/>
      <c r="O39" s="75" t="str">
        <f t="shared" si="9"/>
        <v>INV</v>
      </c>
      <c r="P39" s="19"/>
      <c r="Q39" s="69" t="str">
        <f t="shared" si="13"/>
        <v/>
      </c>
      <c r="R39" s="4"/>
      <c r="S39" s="5"/>
      <c r="T39" s="75" t="str">
        <f t="shared" si="14"/>
        <v>INV</v>
      </c>
      <c r="U39" s="46">
        <f t="shared" si="0"/>
        <v>0</v>
      </c>
      <c r="V39" s="1" t="str">
        <f t="shared" si="6"/>
        <v>OK</v>
      </c>
    </row>
    <row r="40" spans="1:22" x14ac:dyDescent="0.25">
      <c r="A40" s="198"/>
      <c r="B40" s="199"/>
      <c r="C40" s="200"/>
      <c r="D40" s="136" t="s">
        <v>40</v>
      </c>
      <c r="E40" s="147" t="s">
        <v>17</v>
      </c>
      <c r="F40" s="148"/>
      <c r="G40" s="137">
        <v>0</v>
      </c>
      <c r="H40" s="138" t="str">
        <f t="shared" si="10"/>
        <v/>
      </c>
      <c r="I40" s="139"/>
      <c r="J40" s="140" t="str">
        <f t="shared" si="11"/>
        <v>INV</v>
      </c>
      <c r="K40" s="137"/>
      <c r="L40" s="138" t="str">
        <f t="shared" si="12"/>
        <v/>
      </c>
      <c r="M40" s="141"/>
      <c r="N40" s="142"/>
      <c r="O40" s="143" t="str">
        <f t="shared" si="9"/>
        <v>INV</v>
      </c>
      <c r="P40" s="137"/>
      <c r="Q40" s="138" t="str">
        <f t="shared" si="13"/>
        <v/>
      </c>
      <c r="R40" s="141"/>
      <c r="S40" s="142"/>
      <c r="T40" s="143" t="str">
        <f t="shared" si="14"/>
        <v>INV</v>
      </c>
      <c r="U40" s="144">
        <f t="shared" si="0"/>
        <v>0</v>
      </c>
      <c r="V40" s="1" t="str">
        <f t="shared" si="6"/>
        <v>OK</v>
      </c>
    </row>
    <row r="41" spans="1:22" x14ac:dyDescent="0.25">
      <c r="A41" s="198"/>
      <c r="B41" s="199"/>
      <c r="C41" s="200"/>
      <c r="D41" s="136" t="s">
        <v>41</v>
      </c>
      <c r="E41" s="147" t="s">
        <v>17</v>
      </c>
      <c r="F41" s="148"/>
      <c r="G41" s="137">
        <v>0</v>
      </c>
      <c r="H41" s="138" t="str">
        <f t="shared" si="10"/>
        <v/>
      </c>
      <c r="I41" s="139"/>
      <c r="J41" s="140" t="str">
        <f t="shared" si="11"/>
        <v>INV</v>
      </c>
      <c r="K41" s="137"/>
      <c r="L41" s="138" t="str">
        <f t="shared" si="12"/>
        <v/>
      </c>
      <c r="M41" s="141"/>
      <c r="N41" s="142"/>
      <c r="O41" s="143" t="str">
        <f t="shared" si="9"/>
        <v>INV</v>
      </c>
      <c r="P41" s="137"/>
      <c r="Q41" s="138" t="str">
        <f t="shared" si="13"/>
        <v/>
      </c>
      <c r="R41" s="141"/>
      <c r="S41" s="142"/>
      <c r="T41" s="143" t="str">
        <f t="shared" si="14"/>
        <v>INV</v>
      </c>
      <c r="U41" s="144">
        <f t="shared" si="0"/>
        <v>0</v>
      </c>
      <c r="V41" s="1" t="str">
        <f t="shared" si="6"/>
        <v>OK</v>
      </c>
    </row>
    <row r="42" spans="1:22" x14ac:dyDescent="0.25">
      <c r="A42" s="198"/>
      <c r="B42" s="199"/>
      <c r="C42" s="200"/>
      <c r="D42" s="136" t="s">
        <v>42</v>
      </c>
      <c r="E42" s="147" t="s">
        <v>17</v>
      </c>
      <c r="F42" s="148"/>
      <c r="G42" s="137">
        <v>0</v>
      </c>
      <c r="H42" s="138" t="str">
        <f t="shared" si="10"/>
        <v/>
      </c>
      <c r="I42" s="139"/>
      <c r="J42" s="140" t="str">
        <f t="shared" si="11"/>
        <v>INV</v>
      </c>
      <c r="K42" s="137"/>
      <c r="L42" s="138" t="str">
        <f t="shared" si="12"/>
        <v/>
      </c>
      <c r="M42" s="141"/>
      <c r="N42" s="142"/>
      <c r="O42" s="143" t="str">
        <f t="shared" si="9"/>
        <v>INV</v>
      </c>
      <c r="P42" s="137"/>
      <c r="Q42" s="138" t="str">
        <f t="shared" si="13"/>
        <v/>
      </c>
      <c r="R42" s="141"/>
      <c r="S42" s="142"/>
      <c r="T42" s="143" t="str">
        <f t="shared" si="14"/>
        <v>INV</v>
      </c>
      <c r="U42" s="144">
        <f t="shared" si="0"/>
        <v>0</v>
      </c>
      <c r="V42" s="1" t="str">
        <f t="shared" si="6"/>
        <v>OK</v>
      </c>
    </row>
    <row r="43" spans="1:22" x14ac:dyDescent="0.25">
      <c r="A43" s="198"/>
      <c r="B43" s="199"/>
      <c r="C43" s="200"/>
      <c r="D43" s="136" t="s">
        <v>63</v>
      </c>
      <c r="E43" s="147" t="s">
        <v>17</v>
      </c>
      <c r="F43" s="148"/>
      <c r="G43" s="137">
        <v>0</v>
      </c>
      <c r="H43" s="138" t="str">
        <f t="shared" si="10"/>
        <v/>
      </c>
      <c r="I43" s="139"/>
      <c r="J43" s="140" t="str">
        <f t="shared" si="11"/>
        <v>INV</v>
      </c>
      <c r="K43" s="137"/>
      <c r="L43" s="138" t="str">
        <f t="shared" si="12"/>
        <v/>
      </c>
      <c r="M43" s="141"/>
      <c r="N43" s="142"/>
      <c r="O43" s="143" t="str">
        <f t="shared" si="9"/>
        <v>INV</v>
      </c>
      <c r="P43" s="137"/>
      <c r="Q43" s="138" t="str">
        <f t="shared" si="13"/>
        <v/>
      </c>
      <c r="R43" s="141"/>
      <c r="S43" s="142"/>
      <c r="T43" s="143" t="str">
        <f t="shared" si="14"/>
        <v>INV</v>
      </c>
      <c r="U43" s="144">
        <f t="shared" si="0"/>
        <v>0</v>
      </c>
      <c r="V43" s="1" t="str">
        <f t="shared" si="6"/>
        <v>OK</v>
      </c>
    </row>
    <row r="44" spans="1:22" x14ac:dyDescent="0.25">
      <c r="A44" s="201"/>
      <c r="B44" s="202"/>
      <c r="C44" s="203"/>
      <c r="D44" s="116" t="s">
        <v>64</v>
      </c>
      <c r="E44" s="147" t="s">
        <v>17</v>
      </c>
      <c r="F44" s="148"/>
      <c r="G44" s="21">
        <v>0</v>
      </c>
      <c r="H44" s="71" t="str">
        <f t="shared" si="10"/>
        <v/>
      </c>
      <c r="I44" s="62"/>
      <c r="J44" s="87" t="str">
        <f>IF(H44&gt;40000,"INV","NEIV")</f>
        <v>INV</v>
      </c>
      <c r="K44" s="21">
        <v>0</v>
      </c>
      <c r="L44" s="71" t="str">
        <f t="shared" si="12"/>
        <v/>
      </c>
      <c r="M44" s="8">
        <v>0</v>
      </c>
      <c r="N44" s="9">
        <v>0</v>
      </c>
      <c r="O44" s="77" t="str">
        <f t="shared" si="9"/>
        <v>INV</v>
      </c>
      <c r="P44" s="21">
        <v>0</v>
      </c>
      <c r="Q44" s="71" t="str">
        <f t="shared" si="13"/>
        <v/>
      </c>
      <c r="R44" s="8">
        <v>0</v>
      </c>
      <c r="S44" s="9">
        <v>0</v>
      </c>
      <c r="T44" s="77" t="str">
        <f t="shared" si="14"/>
        <v>INV</v>
      </c>
      <c r="U44" s="48">
        <f t="shared" si="0"/>
        <v>0</v>
      </c>
      <c r="V44" s="1" t="str">
        <f t="shared" ref="V44:V47" si="15">IF(S44=U44,"OK","chyba")</f>
        <v>OK</v>
      </c>
    </row>
    <row r="45" spans="1:22" ht="12" customHeight="1" x14ac:dyDescent="0.25">
      <c r="A45" s="204"/>
      <c r="B45" s="205"/>
      <c r="C45" s="206"/>
      <c r="D45" s="120" t="s">
        <v>65</v>
      </c>
      <c r="E45" s="196" t="s">
        <v>17</v>
      </c>
      <c r="F45" s="197"/>
      <c r="G45" s="57">
        <v>0</v>
      </c>
      <c r="H45" s="71" t="str">
        <f t="shared" si="10"/>
        <v/>
      </c>
      <c r="I45" s="83"/>
      <c r="J45" s="87" t="str">
        <f>IF(H45&gt;40000,"INV","NEIV")</f>
        <v>INV</v>
      </c>
      <c r="K45" s="57">
        <v>0</v>
      </c>
      <c r="L45" s="71" t="str">
        <f t="shared" si="12"/>
        <v/>
      </c>
      <c r="M45" s="58">
        <v>0</v>
      </c>
      <c r="N45" s="59">
        <v>0</v>
      </c>
      <c r="O45" s="78" t="str">
        <f>IF(L45&gt;40000,"INV","NEIV")</f>
        <v>INV</v>
      </c>
      <c r="P45" s="57"/>
      <c r="Q45" s="71" t="str">
        <f t="shared" si="13"/>
        <v/>
      </c>
      <c r="R45" s="58"/>
      <c r="S45" s="59"/>
      <c r="T45" s="78" t="str">
        <f>IF(Q45&gt;40000,"INV","NEIV")</f>
        <v>INV</v>
      </c>
      <c r="U45" s="48">
        <f>S45</f>
        <v>0</v>
      </c>
      <c r="V45" s="1" t="str">
        <f t="shared" si="15"/>
        <v>OK</v>
      </c>
    </row>
    <row r="46" spans="1:22" ht="15.75" thickBot="1" x14ac:dyDescent="0.3">
      <c r="A46" s="168"/>
      <c r="B46" s="169"/>
      <c r="C46" s="170"/>
      <c r="D46" s="118" t="s">
        <v>66</v>
      </c>
      <c r="E46" s="194" t="s">
        <v>17</v>
      </c>
      <c r="F46" s="195"/>
      <c r="G46" s="20">
        <v>0</v>
      </c>
      <c r="H46" s="70" t="str">
        <f t="shared" si="10"/>
        <v/>
      </c>
      <c r="I46" s="63"/>
      <c r="J46" s="86" t="str">
        <f t="shared" si="11"/>
        <v>INV</v>
      </c>
      <c r="K46" s="20"/>
      <c r="L46" s="70" t="str">
        <f t="shared" si="12"/>
        <v/>
      </c>
      <c r="M46" s="6"/>
      <c r="N46" s="7"/>
      <c r="O46" s="76" t="str">
        <f t="shared" si="9"/>
        <v>INV</v>
      </c>
      <c r="P46" s="20"/>
      <c r="Q46" s="70" t="str">
        <f t="shared" si="13"/>
        <v/>
      </c>
      <c r="R46" s="6"/>
      <c r="S46" s="7"/>
      <c r="T46" s="76" t="str">
        <f t="shared" si="14"/>
        <v>INV</v>
      </c>
      <c r="U46" s="47">
        <f t="shared" si="0"/>
        <v>0</v>
      </c>
      <c r="V46" s="1" t="str">
        <f t="shared" si="15"/>
        <v>OK</v>
      </c>
    </row>
    <row r="47" spans="1:22" ht="33" customHeight="1" thickBot="1" x14ac:dyDescent="0.3">
      <c r="A47" s="214" t="s">
        <v>60</v>
      </c>
      <c r="B47" s="215"/>
      <c r="C47" s="215"/>
      <c r="D47" s="215"/>
      <c r="E47" s="215"/>
      <c r="F47" s="216"/>
      <c r="G47" s="41"/>
      <c r="H47" s="72" t="str">
        <f t="shared" si="10"/>
        <v/>
      </c>
      <c r="I47" s="90"/>
      <c r="J47" s="88" t="str">
        <f>IF(H47&gt;40000,"INV","NEIV")</f>
        <v>INV</v>
      </c>
      <c r="K47" s="22"/>
      <c r="L47" s="72" t="str">
        <f t="shared" ref="L47" si="16">IF(K47=0,"",M47/K47)</f>
        <v/>
      </c>
      <c r="M47" s="26"/>
      <c r="N47" s="81"/>
      <c r="O47" s="79" t="str">
        <f t="shared" ref="O47" si="17">IF(L47&gt;40000,"INV","NEIV")</f>
        <v>INV</v>
      </c>
      <c r="P47" s="22"/>
      <c r="Q47" s="72" t="str">
        <f t="shared" ref="Q47" si="18">IF(P47=0,"",R47/P47)</f>
        <v/>
      </c>
      <c r="R47" s="26"/>
      <c r="S47" s="81"/>
      <c r="T47" s="79" t="str">
        <f t="shared" ref="T47" si="19">IF(Q47&gt;40000,"INV","NEIV")</f>
        <v>INV</v>
      </c>
      <c r="U47" s="49">
        <f>S47</f>
        <v>0</v>
      </c>
      <c r="V47" s="1" t="str">
        <f t="shared" si="15"/>
        <v>OK</v>
      </c>
    </row>
    <row r="48" spans="1:22" ht="21" customHeight="1" thickBot="1" x14ac:dyDescent="0.3">
      <c r="A48" s="32" t="s">
        <v>12</v>
      </c>
      <c r="B48" s="33"/>
      <c r="C48" s="33"/>
      <c r="D48" s="33"/>
      <c r="E48" s="33"/>
      <c r="F48" s="33"/>
      <c r="G48" s="34"/>
      <c r="H48" s="35"/>
      <c r="I48" s="36">
        <f>SUM(I20:I47)</f>
        <v>0</v>
      </c>
      <c r="J48" s="84"/>
      <c r="K48" s="177">
        <f>SUM(M20:M47)</f>
        <v>0</v>
      </c>
      <c r="L48" s="178"/>
      <c r="M48" s="178"/>
      <c r="N48" s="98">
        <f>SUM(N20:N47)</f>
        <v>0</v>
      </c>
      <c r="O48" s="38"/>
      <c r="P48" s="177">
        <f>SUM(R20:R47)</f>
        <v>0</v>
      </c>
      <c r="Q48" s="178"/>
      <c r="R48" s="178"/>
      <c r="S48" s="37">
        <f>SUM(S20:S47)</f>
        <v>0</v>
      </c>
      <c r="T48" s="38"/>
      <c r="U48" s="39">
        <f>SUM(U20:U47)</f>
        <v>0</v>
      </c>
      <c r="V48" s="68">
        <f>U48-N48</f>
        <v>0</v>
      </c>
    </row>
    <row r="49" spans="1:22" ht="21" customHeight="1" x14ac:dyDescent="0.25">
      <c r="A49" s="107"/>
      <c r="B49" s="107"/>
      <c r="C49" s="107"/>
      <c r="D49" s="107"/>
      <c r="E49" s="107"/>
      <c r="F49" s="107"/>
      <c r="G49" s="108"/>
      <c r="H49" s="84"/>
      <c r="I49" s="84"/>
      <c r="J49" s="84"/>
      <c r="K49" s="109"/>
      <c r="L49" s="109"/>
      <c r="M49" s="109"/>
      <c r="N49" s="110"/>
      <c r="O49" s="38"/>
      <c r="P49" s="109"/>
      <c r="Q49" s="109"/>
      <c r="R49" s="109"/>
      <c r="S49" s="38"/>
      <c r="T49" s="38"/>
      <c r="U49" s="39"/>
      <c r="V49" s="68"/>
    </row>
    <row r="50" spans="1:22" ht="21" customHeight="1" x14ac:dyDescent="0.25">
      <c r="A50" s="156" t="s">
        <v>61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09"/>
      <c r="R50" s="109"/>
      <c r="S50" s="38"/>
      <c r="T50" s="38"/>
      <c r="U50" s="39"/>
      <c r="V50" s="68"/>
    </row>
    <row r="51" spans="1:22" ht="21" customHeight="1" thickBot="1" x14ac:dyDescent="0.3">
      <c r="A51" s="107"/>
      <c r="B51" s="107"/>
      <c r="C51" s="107"/>
      <c r="D51" s="107"/>
      <c r="E51" s="107"/>
      <c r="F51" s="107"/>
      <c r="G51" s="108"/>
      <c r="H51" s="84"/>
      <c r="I51" s="84"/>
      <c r="J51" s="84"/>
      <c r="K51" s="109"/>
      <c r="L51" s="109"/>
      <c r="M51" s="109"/>
      <c r="N51" s="110"/>
      <c r="O51" s="38"/>
      <c r="P51" s="109"/>
      <c r="Q51" s="109"/>
      <c r="R51" s="109"/>
      <c r="S51" s="38"/>
      <c r="T51" s="38"/>
      <c r="U51" s="39"/>
      <c r="V51" s="68"/>
    </row>
    <row r="52" spans="1:22" ht="21" customHeight="1" thickBot="1" x14ac:dyDescent="0.3">
      <c r="A52" s="107"/>
      <c r="B52" s="107"/>
      <c r="C52" s="114"/>
      <c r="D52" s="114"/>
      <c r="E52" s="114"/>
      <c r="F52" s="151" t="s">
        <v>55</v>
      </c>
      <c r="G52" s="152"/>
      <c r="H52" s="153"/>
      <c r="I52" s="113">
        <v>0</v>
      </c>
      <c r="J52" s="112" t="s">
        <v>52</v>
      </c>
      <c r="K52" s="154" t="s">
        <v>53</v>
      </c>
      <c r="L52" s="155"/>
      <c r="M52" s="155"/>
      <c r="N52" s="121">
        <v>0</v>
      </c>
      <c r="O52" s="112" t="s">
        <v>52</v>
      </c>
      <c r="P52" s="149" t="s">
        <v>54</v>
      </c>
      <c r="Q52" s="150"/>
      <c r="R52" s="150"/>
      <c r="S52" s="121">
        <v>0</v>
      </c>
      <c r="T52" s="112" t="s">
        <v>52</v>
      </c>
      <c r="U52" s="39"/>
      <c r="V52" s="68"/>
    </row>
    <row r="53" spans="1:22" ht="21" customHeight="1" thickBot="1" x14ac:dyDescent="0.3">
      <c r="A53" s="107"/>
      <c r="B53" s="107"/>
      <c r="C53" s="114"/>
      <c r="D53" s="114"/>
      <c r="E53" s="114"/>
      <c r="F53" s="151" t="s">
        <v>55</v>
      </c>
      <c r="G53" s="152"/>
      <c r="H53" s="153"/>
      <c r="I53" s="123">
        <v>0</v>
      </c>
      <c r="J53" s="112" t="s">
        <v>52</v>
      </c>
      <c r="K53" s="154" t="s">
        <v>53</v>
      </c>
      <c r="L53" s="155"/>
      <c r="M53" s="155"/>
      <c r="N53" s="124">
        <v>0</v>
      </c>
      <c r="O53" s="112" t="s">
        <v>52</v>
      </c>
      <c r="P53" s="149" t="s">
        <v>54</v>
      </c>
      <c r="Q53" s="150"/>
      <c r="R53" s="150"/>
      <c r="S53" s="124">
        <v>0</v>
      </c>
      <c r="T53" s="112" t="s">
        <v>52</v>
      </c>
      <c r="U53" s="39"/>
      <c r="V53" s="68"/>
    </row>
    <row r="54" spans="1:22" ht="21" customHeight="1" x14ac:dyDescent="0.25">
      <c r="A54" s="107"/>
      <c r="B54" s="107"/>
      <c r="C54" s="114"/>
      <c r="D54" s="114"/>
      <c r="E54" s="114"/>
      <c r="F54" s="125"/>
      <c r="G54" s="125"/>
      <c r="H54" s="125"/>
      <c r="I54" s="126"/>
      <c r="J54" s="127"/>
      <c r="K54" s="128"/>
      <c r="L54" s="128"/>
      <c r="M54" s="128"/>
      <c r="N54" s="129"/>
      <c r="O54" s="127"/>
      <c r="P54" s="130"/>
      <c r="Q54" s="130"/>
      <c r="R54" s="130"/>
      <c r="S54" s="129"/>
      <c r="T54" s="127"/>
      <c r="U54" s="39"/>
      <c r="V54" s="68"/>
    </row>
    <row r="55" spans="1:22" ht="21" customHeight="1" x14ac:dyDescent="0.25">
      <c r="A55" s="107"/>
      <c r="B55" s="107"/>
      <c r="C55" s="114"/>
      <c r="D55" s="114"/>
      <c r="E55" s="114"/>
      <c r="F55" s="125"/>
      <c r="G55" s="125"/>
      <c r="H55" s="125"/>
      <c r="I55" s="126"/>
      <c r="J55" s="127"/>
      <c r="K55" s="128"/>
      <c r="L55" s="128"/>
      <c r="M55" s="128"/>
      <c r="N55" s="129"/>
      <c r="O55" s="127"/>
      <c r="P55" s="130"/>
      <c r="Q55" s="130"/>
      <c r="R55" s="130"/>
      <c r="S55" s="129"/>
      <c r="T55" s="127"/>
      <c r="U55" s="39"/>
      <c r="V55" s="68"/>
    </row>
    <row r="56" spans="1:22" ht="21" customHeight="1" x14ac:dyDescent="0.25">
      <c r="A56" s="107" t="s">
        <v>49</v>
      </c>
      <c r="B56" s="107"/>
      <c r="C56" s="107"/>
      <c r="D56" s="107"/>
      <c r="E56" s="107"/>
      <c r="F56" s="107"/>
      <c r="G56" s="108"/>
      <c r="H56" s="84"/>
      <c r="I56" s="84"/>
      <c r="J56" s="84"/>
      <c r="K56" s="109"/>
      <c r="L56" s="109"/>
      <c r="M56" s="109"/>
      <c r="N56" s="110"/>
      <c r="O56" s="38"/>
      <c r="P56" s="109"/>
      <c r="Q56" s="109"/>
      <c r="R56" s="109"/>
      <c r="S56" s="38"/>
      <c r="T56" s="38"/>
      <c r="U56" s="39"/>
      <c r="V56" s="68"/>
    </row>
    <row r="57" spans="1:22" ht="21" customHeight="1" x14ac:dyDescent="0.25">
      <c r="A57" s="107"/>
      <c r="B57" s="107"/>
      <c r="C57" s="107"/>
      <c r="D57" s="107"/>
      <c r="E57" s="107"/>
      <c r="F57" s="107"/>
      <c r="G57" s="108"/>
      <c r="H57" s="84"/>
      <c r="I57" s="84"/>
      <c r="J57" s="84"/>
      <c r="K57" s="109"/>
      <c r="L57" s="109"/>
      <c r="M57" s="109"/>
      <c r="N57" s="110"/>
      <c r="O57" s="38"/>
      <c r="P57" s="109"/>
      <c r="Q57" s="109"/>
      <c r="R57" s="109"/>
      <c r="S57" s="38"/>
      <c r="T57" s="38"/>
      <c r="U57" s="39"/>
      <c r="V57" s="68"/>
    </row>
    <row r="58" spans="1:22" ht="21" customHeight="1" x14ac:dyDescent="0.25">
      <c r="A58" s="107"/>
      <c r="B58" s="107"/>
      <c r="C58" s="107"/>
      <c r="D58" s="107"/>
      <c r="E58" s="107"/>
      <c r="F58" s="107"/>
      <c r="G58" s="108"/>
      <c r="H58" s="84"/>
      <c r="I58" s="84"/>
      <c r="J58" s="84"/>
      <c r="K58" s="109"/>
      <c r="L58" s="109"/>
      <c r="M58" s="109"/>
      <c r="N58" s="110"/>
      <c r="O58" s="38"/>
      <c r="P58" s="109"/>
      <c r="Q58" s="109"/>
      <c r="R58" s="109"/>
      <c r="S58" s="38"/>
      <c r="T58" s="38"/>
      <c r="U58" s="39"/>
      <c r="V58" s="68"/>
    </row>
    <row r="59" spans="1:22" ht="15.75" thickBo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2"/>
    </row>
    <row r="60" spans="1:22" ht="15" customHeight="1" x14ac:dyDescent="0.25">
      <c r="A60" s="232" t="s">
        <v>37</v>
      </c>
      <c r="B60" s="233"/>
      <c r="C60" s="219">
        <f>I48+I52+I53</f>
        <v>0</v>
      </c>
      <c r="D60" s="220"/>
      <c r="E60" s="220"/>
      <c r="F60" s="42" t="s">
        <v>23</v>
      </c>
      <c r="G60" s="50">
        <f>SUMIF(J20:J47,"INV",I20:I47)+SUMIF(J52:J53,"INV",I52:I53)</f>
        <v>0</v>
      </c>
      <c r="H60" s="92" t="s">
        <v>43</v>
      </c>
      <c r="I60" s="10"/>
      <c r="J60" s="91"/>
      <c r="K60" s="219">
        <f>N48+N52+N53</f>
        <v>0</v>
      </c>
      <c r="L60" s="220"/>
      <c r="M60" s="42" t="s">
        <v>23</v>
      </c>
      <c r="N60" s="50">
        <f>SUMIF(O20:O47,"INV",N20:N47)+SUMIF(O52:O53,"INV",N52:N53)</f>
        <v>0</v>
      </c>
      <c r="O60" s="73"/>
      <c r="P60" s="65" t="s">
        <v>27</v>
      </c>
      <c r="Q60" s="10"/>
      <c r="R60" s="219">
        <f>S48+S52+S53</f>
        <v>0</v>
      </c>
      <c r="S60" s="220"/>
      <c r="T60" s="122" t="s">
        <v>50</v>
      </c>
      <c r="U60" s="50">
        <f>SUMIF(T20:T47,"INV",S20:S47)+SUMIF(T52:T53,"INV",S52:S53)</f>
        <v>0</v>
      </c>
      <c r="V60" s="68">
        <f>U60-N60</f>
        <v>0</v>
      </c>
    </row>
    <row r="61" spans="1:22" ht="15.75" thickBot="1" x14ac:dyDescent="0.3">
      <c r="A61" s="65" t="s">
        <v>34</v>
      </c>
      <c r="B61" s="10"/>
      <c r="C61" s="221"/>
      <c r="D61" s="222"/>
      <c r="E61" s="222"/>
      <c r="F61" s="43" t="s">
        <v>24</v>
      </c>
      <c r="G61" s="51">
        <f>SUMIF(J20:J47,"NEIV",I20:I47)+SUMIF(J52:J53,"NEIV",I52:I53)</f>
        <v>0</v>
      </c>
      <c r="H61" s="92" t="s">
        <v>44</v>
      </c>
      <c r="I61" s="10"/>
      <c r="J61" s="74"/>
      <c r="K61" s="221"/>
      <c r="L61" s="222"/>
      <c r="M61" s="43" t="s">
        <v>24</v>
      </c>
      <c r="N61" s="51">
        <f>SUMIF(O20:O47,"NEIV",N20:N47)+SUMIF(O52:O53,"NEIV",N52:N53)</f>
        <v>0</v>
      </c>
      <c r="O61" s="73"/>
      <c r="P61" s="10"/>
      <c r="Q61" s="10"/>
      <c r="R61" s="221"/>
      <c r="S61" s="222"/>
      <c r="T61" s="43" t="s">
        <v>51</v>
      </c>
      <c r="U61" s="51">
        <f>SUMIF(T20:T47,"NEIV",S20:S47)+SUMIF(T52:T53,"NEIV",S52:S53)</f>
        <v>0</v>
      </c>
      <c r="V61" s="68">
        <f>U61-N61</f>
        <v>0</v>
      </c>
    </row>
    <row r="62" spans="1:22" ht="18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Q62" s="14" t="s">
        <v>18</v>
      </c>
    </row>
    <row r="63" spans="1:22" outlineLevel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91"/>
      <c r="L63" s="91"/>
      <c r="M63" s="95"/>
      <c r="N63" s="96"/>
      <c r="O63" s="10"/>
      <c r="P63" s="1"/>
    </row>
    <row r="64" spans="1:22" outlineLevel="1" x14ac:dyDescent="0.25">
      <c r="A64" s="54" t="s">
        <v>35</v>
      </c>
      <c r="B64" s="53"/>
      <c r="C64" s="53"/>
      <c r="D64" s="53"/>
      <c r="E64" s="53"/>
      <c r="F64" s="10"/>
      <c r="G64" s="10"/>
      <c r="H64" s="10"/>
      <c r="I64" s="10"/>
      <c r="J64" s="10"/>
      <c r="K64" s="74"/>
      <c r="L64" s="74"/>
      <c r="M64" s="97"/>
      <c r="N64" s="96"/>
      <c r="O64" s="10"/>
      <c r="P64" s="1"/>
    </row>
    <row r="65" spans="1:19" ht="15" customHeight="1" outlineLevel="1" thickBo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"/>
    </row>
    <row r="66" spans="1:19" outlineLevel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5"/>
    </row>
    <row r="67" spans="1:19" outlineLevel="1" x14ac:dyDescent="0.25">
      <c r="A67" s="10"/>
      <c r="B67" s="226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8"/>
    </row>
    <row r="68" spans="1:19" outlineLevel="1" x14ac:dyDescent="0.25">
      <c r="A68" s="10"/>
      <c r="B68" s="226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8"/>
    </row>
    <row r="69" spans="1:19" outlineLevel="1" x14ac:dyDescent="0.25">
      <c r="A69" s="10"/>
      <c r="B69" s="226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8"/>
    </row>
    <row r="70" spans="1:19" ht="15" customHeight="1" outlineLevel="1" x14ac:dyDescent="0.25">
      <c r="A70" s="10"/>
      <c r="B70" s="226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8"/>
    </row>
    <row r="71" spans="1:19" outlineLevel="1" x14ac:dyDescent="0.25">
      <c r="A71" s="10"/>
      <c r="B71" s="226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8"/>
    </row>
    <row r="72" spans="1:19" outlineLevel="1" x14ac:dyDescent="0.25">
      <c r="A72" s="10"/>
      <c r="B72" s="226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8"/>
    </row>
    <row r="73" spans="1:19" outlineLevel="1" x14ac:dyDescent="0.25">
      <c r="A73" s="10"/>
      <c r="B73" s="226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8"/>
    </row>
    <row r="74" spans="1:19" outlineLevel="1" x14ac:dyDescent="0.25">
      <c r="A74" s="10"/>
      <c r="B74" s="226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8"/>
    </row>
    <row r="75" spans="1:19" ht="15.75" customHeight="1" outlineLevel="1" thickBot="1" x14ac:dyDescent="0.3">
      <c r="A75" s="10"/>
      <c r="B75" s="229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1"/>
    </row>
    <row r="76" spans="1:19" ht="15" customHeight="1" outlineLevel="1" x14ac:dyDescent="0.25">
      <c r="A76" s="23"/>
      <c r="B76" s="23"/>
      <c r="C76" s="23"/>
      <c r="D76" s="23"/>
      <c r="E76" s="23"/>
      <c r="G76" s="10"/>
      <c r="H76" s="10"/>
      <c r="I76" s="10"/>
      <c r="J76" s="10"/>
      <c r="K76" s="23"/>
      <c r="L76" s="23"/>
      <c r="M76" s="23"/>
      <c r="N76" s="10"/>
      <c r="O76" s="10"/>
    </row>
    <row r="77" spans="1:19" outlineLevel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60"/>
      <c r="L77" s="60"/>
      <c r="M77" s="60"/>
      <c r="N77" s="10"/>
      <c r="O77" s="10"/>
    </row>
    <row r="78" spans="1:19" x14ac:dyDescent="0.25">
      <c r="A78" s="180" t="s">
        <v>28</v>
      </c>
      <c r="B78" s="180"/>
      <c r="C78" s="180"/>
      <c r="D78" s="180"/>
      <c r="E78" s="180"/>
      <c r="F78" s="180"/>
      <c r="G78" s="10"/>
      <c r="H78" s="10"/>
      <c r="I78" s="10"/>
      <c r="J78" s="10"/>
      <c r="K78" s="179"/>
      <c r="L78" s="179"/>
      <c r="M78" s="179"/>
      <c r="N78" s="10"/>
      <c r="O78" s="10"/>
    </row>
    <row r="79" spans="1:1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217" t="s">
        <v>36</v>
      </c>
      <c r="L79" s="217"/>
      <c r="M79" s="217"/>
      <c r="N79" s="10"/>
      <c r="O79" s="10"/>
    </row>
    <row r="80" spans="1:19" x14ac:dyDescent="0.25">
      <c r="A80" s="17" t="s">
        <v>20</v>
      </c>
      <c r="B80" s="10"/>
      <c r="C80" s="10"/>
      <c r="D80" s="10"/>
      <c r="E80" s="10"/>
      <c r="F80" s="10"/>
      <c r="G80" s="10"/>
      <c r="H80" s="10"/>
      <c r="I80" s="10"/>
      <c r="J80" s="10"/>
      <c r="K80" s="218"/>
      <c r="L80" s="218"/>
      <c r="M80" s="218"/>
      <c r="N80" s="40"/>
      <c r="O80" s="40"/>
    </row>
    <row r="81" spans="1:16" x14ac:dyDescent="0.25">
      <c r="A81" s="13"/>
      <c r="B81" s="13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</row>
    <row r="82" spans="1:16" x14ac:dyDescent="0.25">
      <c r="A82" s="17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6" x14ac:dyDescent="0.25">
      <c r="A83" s="13"/>
      <c r="B83" s="13"/>
      <c r="C83" s="13"/>
      <c r="D83" s="13"/>
      <c r="E83" s="10"/>
      <c r="F83" s="13"/>
      <c r="G83" s="10"/>
      <c r="H83" s="10"/>
      <c r="I83" s="10"/>
      <c r="J83" s="10"/>
      <c r="K83" s="10"/>
      <c r="L83" s="13"/>
      <c r="M83" s="10"/>
      <c r="N83" s="10"/>
      <c r="O83" s="10"/>
    </row>
    <row r="84" spans="1:16" x14ac:dyDescent="0.25">
      <c r="A84" s="13"/>
      <c r="B84" s="13"/>
      <c r="C84" s="13"/>
      <c r="D84" s="13"/>
      <c r="E84" s="13"/>
      <c r="F84" s="13"/>
      <c r="G84" s="10"/>
      <c r="H84" s="10"/>
      <c r="I84" s="10"/>
      <c r="J84" s="10"/>
      <c r="K84" s="10"/>
      <c r="L84" s="10"/>
      <c r="M84" s="10"/>
      <c r="N84" s="10"/>
      <c r="O84" s="10"/>
    </row>
    <row r="85" spans="1:16" x14ac:dyDescent="0.25">
      <c r="A85" s="17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6" ht="15.75" customHeight="1" outlineLevel="1" x14ac:dyDescent="0.25">
      <c r="A86" s="13"/>
      <c r="B86" s="13"/>
      <c r="C86" s="10"/>
      <c r="D86" s="10"/>
      <c r="E86" s="13"/>
      <c r="F86" s="13"/>
      <c r="G86" s="10"/>
      <c r="H86" s="13"/>
      <c r="I86" s="13"/>
      <c r="J86" s="10"/>
      <c r="K86" s="13"/>
      <c r="L86" s="13"/>
      <c r="M86" s="10"/>
      <c r="N86" s="13"/>
      <c r="O86" s="13"/>
    </row>
    <row r="87" spans="1:16" ht="15" customHeight="1" outlineLevel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6" outlineLevel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"/>
    </row>
    <row r="89" spans="1:16" ht="15" customHeight="1" outlineLevel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"/>
    </row>
    <row r="90" spans="1:16" outlineLevel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"/>
    </row>
    <row r="91" spans="1:16" outlineLevel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"/>
    </row>
    <row r="92" spans="1:16" outlineLevel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"/>
    </row>
    <row r="93" spans="1:16" ht="15" customHeight="1" outlineLevel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"/>
    </row>
    <row r="94" spans="1:16" outlineLevel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"/>
    </row>
    <row r="95" spans="1:16" outlineLevel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"/>
    </row>
    <row r="96" spans="1:16" ht="15" customHeight="1" outlineLevel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"/>
    </row>
    <row r="97" spans="1:16" outlineLevel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"/>
    </row>
    <row r="98" spans="1:16" outlineLevel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"/>
    </row>
    <row r="99" spans="1:16" outlineLevel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"/>
    </row>
    <row r="100" spans="1:16" outlineLevel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"/>
    </row>
    <row r="101" spans="1:16" ht="15" customHeight="1" outlineLevel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"/>
    </row>
    <row r="102" spans="1:16" outlineLevel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"/>
    </row>
    <row r="103" spans="1:16" outlineLevel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"/>
    </row>
    <row r="104" spans="1:16" outlineLevel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"/>
    </row>
    <row r="105" spans="1:16" outlineLevel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"/>
    </row>
    <row r="106" spans="1:16" ht="15.75" customHeight="1" outlineLevel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6" outlineLevel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6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6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6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6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6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6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6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6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6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6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"/>
    </row>
    <row r="118" spans="1:16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6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6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6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6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6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6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6" x14ac:dyDescent="0.25">
      <c r="A125" s="18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</row>
    <row r="126" spans="1:16" x14ac:dyDescent="0.25">
      <c r="A126" s="10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</row>
    <row r="127" spans="1:16" x14ac:dyDescent="0.25">
      <c r="A127" s="10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</row>
    <row r="128" spans="1:16" x14ac:dyDescent="0.25">
      <c r="A128" s="10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</row>
    <row r="129" spans="1:15" x14ac:dyDescent="0.25">
      <c r="A129" s="10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</row>
    <row r="130" spans="1:15" x14ac:dyDescent="0.25">
      <c r="A130" s="10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</row>
    <row r="131" spans="1:15" x14ac:dyDescent="0.25">
      <c r="A131" s="10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</row>
    <row r="132" spans="1:15" x14ac:dyDescent="0.25">
      <c r="A132" s="10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</row>
    <row r="133" spans="1:15" x14ac:dyDescent="0.25">
      <c r="A133" s="10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</row>
    <row r="134" spans="1:15" x14ac:dyDescent="0.25">
      <c r="A134" s="10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</row>
    <row r="135" spans="1:15" x14ac:dyDescent="0.25">
      <c r="A135" s="10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</row>
    <row r="136" spans="1:15" x14ac:dyDescent="0.25">
      <c r="A136" s="10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</row>
    <row r="137" spans="1:15" x14ac:dyDescent="0.25">
      <c r="A137" s="10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</row>
    <row r="138" spans="1:15" x14ac:dyDescent="0.25">
      <c r="A138" s="10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</row>
    <row r="139" spans="1:15" x14ac:dyDescent="0.25">
      <c r="A139" s="10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</row>
    <row r="140" spans="1:15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23"/>
      <c r="O141" s="23"/>
    </row>
    <row r="142" spans="1:15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4"/>
      <c r="O142" s="66"/>
    </row>
    <row r="143" spans="1:15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161"/>
      <c r="L143" s="161"/>
      <c r="M143" s="161"/>
      <c r="N143" s="23"/>
      <c r="O143" s="23"/>
    </row>
    <row r="144" spans="1:15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x14ac:dyDescent="0.25">
      <c r="A146" s="17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t="6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hidden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hidden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ht="0.75" hidden="1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</sheetData>
  <sheetProtection algorithmName="SHA-512" hashValue="zjqv6CKS0znM4HRt0cWlzJXvgdza/pvLCCNfDXl97PYTfQomtO7jmvBWjJIdwr7maIZdiiezEXnq2DFOoHXGHg==" saltValue="htFoAn0xDGueq13mbvx5ow==" spinCount="100000" sheet="1" objects="1" scenarios="1" formatCells="0" insertRows="0" selectLockedCells="1"/>
  <mergeCells count="72">
    <mergeCell ref="K79:M80"/>
    <mergeCell ref="K60:L60"/>
    <mergeCell ref="K61:L61"/>
    <mergeCell ref="B66:S75"/>
    <mergeCell ref="C60:E60"/>
    <mergeCell ref="C61:E61"/>
    <mergeCell ref="R60:S60"/>
    <mergeCell ref="R61:S61"/>
    <mergeCell ref="A60:B60"/>
    <mergeCell ref="P48:R48"/>
    <mergeCell ref="K17:N17"/>
    <mergeCell ref="A1:U1"/>
    <mergeCell ref="A2:U2"/>
    <mergeCell ref="L18:N18"/>
    <mergeCell ref="O18:O19"/>
    <mergeCell ref="E21:F21"/>
    <mergeCell ref="E22:F22"/>
    <mergeCell ref="E36:F36"/>
    <mergeCell ref="E35:F35"/>
    <mergeCell ref="P17:S17"/>
    <mergeCell ref="U17:U19"/>
    <mergeCell ref="P18:P19"/>
    <mergeCell ref="Q18:S18"/>
    <mergeCell ref="T18:T19"/>
    <mergeCell ref="A47:F47"/>
    <mergeCell ref="E46:F46"/>
    <mergeCell ref="E45:F45"/>
    <mergeCell ref="E29:F29"/>
    <mergeCell ref="A29:C38"/>
    <mergeCell ref="A39:C46"/>
    <mergeCell ref="E30:F30"/>
    <mergeCell ref="E31:F31"/>
    <mergeCell ref="E32:F32"/>
    <mergeCell ref="E33:F33"/>
    <mergeCell ref="E34:F34"/>
    <mergeCell ref="E37:F37"/>
    <mergeCell ref="E40:F40"/>
    <mergeCell ref="E41:F41"/>
    <mergeCell ref="E42:F42"/>
    <mergeCell ref="E43:F43"/>
    <mergeCell ref="A6:B6"/>
    <mergeCell ref="A8:B8"/>
    <mergeCell ref="A4:B4"/>
    <mergeCell ref="A5:B5"/>
    <mergeCell ref="A18:F19"/>
    <mergeCell ref="A50:P50"/>
    <mergeCell ref="A17:J17"/>
    <mergeCell ref="K143:M143"/>
    <mergeCell ref="A20:C28"/>
    <mergeCell ref="G18:G19"/>
    <mergeCell ref="H18:I18"/>
    <mergeCell ref="K18:K19"/>
    <mergeCell ref="K48:M48"/>
    <mergeCell ref="K78:M78"/>
    <mergeCell ref="A78:F78"/>
    <mergeCell ref="J18:J19"/>
    <mergeCell ref="E20:F20"/>
    <mergeCell ref="E28:F28"/>
    <mergeCell ref="E38:F38"/>
    <mergeCell ref="E39:F39"/>
    <mergeCell ref="E44:F44"/>
    <mergeCell ref="P52:R52"/>
    <mergeCell ref="F53:H53"/>
    <mergeCell ref="K53:M53"/>
    <mergeCell ref="P53:R53"/>
    <mergeCell ref="K52:M52"/>
    <mergeCell ref="F52:H52"/>
    <mergeCell ref="E25:F25"/>
    <mergeCell ref="E26:F26"/>
    <mergeCell ref="E27:F27"/>
    <mergeCell ref="E23:F23"/>
    <mergeCell ref="E24:F24"/>
  </mergeCells>
  <conditionalFormatting sqref="J52:J55">
    <cfRule type="cellIs" dxfId="2" priority="3" operator="equal">
      <formula>"?"</formula>
    </cfRule>
  </conditionalFormatting>
  <conditionalFormatting sqref="O52:O55">
    <cfRule type="cellIs" dxfId="1" priority="2" operator="equal">
      <formula>"?"</formula>
    </cfRule>
  </conditionalFormatting>
  <conditionalFormatting sqref="T52:T55">
    <cfRule type="cellIs" dxfId="0" priority="1" operator="equal">
      <formula>"?"</formula>
    </cfRule>
  </conditionalFormatting>
  <dataValidations count="3">
    <dataValidation type="list" allowBlank="1" showInputMessage="1" showErrorMessage="1" sqref="F109:F110 F114:F116">
      <formula1>$Q$62:$Q$62</formula1>
    </dataValidation>
    <dataValidation type="list" allowBlank="1" showInputMessage="1" showErrorMessage="1" sqref="E83:E84 K15 E14:E15 K83:K84">
      <formula1>$Q$14:$Q$15</formula1>
    </dataValidation>
    <dataValidation type="list" allowBlank="1" showInputMessage="1" showErrorMessage="1" sqref="O52:O55 J52:J55 T52:T55">
      <formula1>$W$17:$W$19</formula1>
    </dataValidation>
  </dataValidations>
  <pageMargins left="0.47" right="0.11811023622047245" top="0.78740157480314965" bottom="0.78740157480314965" header="0.31496062992125984" footer="0.31496062992125984"/>
  <pageSetup paperSize="9" scale="46" orientation="portrait" r:id="rId1"/>
  <headerFooter>
    <oddHeader>Stránka &amp;P</oddHeader>
  </headerFooter>
  <colBreaks count="1" manualBreakCount="1">
    <brk id="21" max="7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předm.podp.I.</vt:lpstr>
      <vt:lpstr>předm.podp.I.!Oblast_tisku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2020-02-19T11:36:19Z</dcterms:modified>
</cp:coreProperties>
</file>