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1570" windowHeight="10215"/>
  </bookViews>
  <sheets>
    <sheet name="předm.podp.I." sheetId="3" r:id="rId1"/>
  </sheets>
  <definedNames>
    <definedName name="_xlnm.Print_Area" localSheetId="0">předm.podp.I.!$A$1:$U$90</definedName>
  </definedNames>
  <calcPr calcId="152511"/>
</workbook>
</file>

<file path=xl/calcChain.xml><?xml version="1.0" encoding="utf-8"?>
<calcChain xmlns="http://schemas.openxmlformats.org/spreadsheetml/2006/main">
  <c r="Q30" i="3" l="1"/>
  <c r="T30" i="3" s="1"/>
  <c r="H30" i="3"/>
  <c r="J30" i="3" s="1"/>
  <c r="L30" i="3"/>
  <c r="L29" i="3"/>
  <c r="O30" i="3"/>
  <c r="F10" i="3"/>
  <c r="F9" i="3"/>
  <c r="V30" i="3"/>
  <c r="U30" i="3"/>
  <c r="J55" i="3"/>
  <c r="V10" i="3" l="1"/>
  <c r="V9" i="3"/>
  <c r="U25" i="3"/>
  <c r="V25" i="3" s="1"/>
  <c r="Q25" i="3"/>
  <c r="T25" i="3" s="1"/>
  <c r="L25" i="3"/>
  <c r="O25" i="3" s="1"/>
  <c r="H25" i="3"/>
  <c r="J25" i="3" s="1"/>
  <c r="U26" i="3"/>
  <c r="V26" i="3" s="1"/>
  <c r="Q26" i="3"/>
  <c r="T26" i="3" s="1"/>
  <c r="L26" i="3"/>
  <c r="O26" i="3" s="1"/>
  <c r="H26" i="3"/>
  <c r="J26" i="3" s="1"/>
  <c r="U22" i="3"/>
  <c r="V22" i="3" s="1"/>
  <c r="Q22" i="3"/>
  <c r="T22" i="3" s="1"/>
  <c r="L22" i="3"/>
  <c r="O22" i="3" s="1"/>
  <c r="H22" i="3"/>
  <c r="J22" i="3" s="1"/>
  <c r="U21" i="3"/>
  <c r="V21" i="3" s="1"/>
  <c r="Q21" i="3"/>
  <c r="T21" i="3" s="1"/>
  <c r="L21" i="3"/>
  <c r="O21" i="3" s="1"/>
  <c r="H21" i="3"/>
  <c r="J21" i="3" s="1"/>
  <c r="S56" i="3"/>
  <c r="R68" i="3" s="1"/>
  <c r="N56" i="3"/>
  <c r="K68" i="3" s="1"/>
  <c r="K56" i="3"/>
  <c r="L55" i="3"/>
  <c r="O55" i="3" s="1"/>
  <c r="L54" i="3"/>
  <c r="O54" i="3" s="1"/>
  <c r="L53" i="3"/>
  <c r="O53" i="3" s="1"/>
  <c r="L52" i="3"/>
  <c r="O52" i="3" s="1"/>
  <c r="L51" i="3"/>
  <c r="O51" i="3" s="1"/>
  <c r="L50" i="3"/>
  <c r="O50" i="3" s="1"/>
  <c r="L49" i="3"/>
  <c r="O49" i="3" s="1"/>
  <c r="L48" i="3"/>
  <c r="O48" i="3" s="1"/>
  <c r="L47" i="3"/>
  <c r="O47" i="3" s="1"/>
  <c r="L46" i="3"/>
  <c r="O46" i="3" s="1"/>
  <c r="L45" i="3"/>
  <c r="O45" i="3" s="1"/>
  <c r="L44" i="3"/>
  <c r="O44" i="3" s="1"/>
  <c r="L43" i="3"/>
  <c r="O43" i="3" s="1"/>
  <c r="L42" i="3"/>
  <c r="O42" i="3" s="1"/>
  <c r="L41" i="3"/>
  <c r="O41" i="3" s="1"/>
  <c r="L40" i="3"/>
  <c r="O40" i="3" s="1"/>
  <c r="L39" i="3"/>
  <c r="O39" i="3" s="1"/>
  <c r="L38" i="3"/>
  <c r="O38" i="3" s="1"/>
  <c r="L37" i="3"/>
  <c r="O37" i="3" s="1"/>
  <c r="L36" i="3"/>
  <c r="O36" i="3" s="1"/>
  <c r="L35" i="3"/>
  <c r="O35" i="3" s="1"/>
  <c r="L34" i="3"/>
  <c r="O34" i="3" s="1"/>
  <c r="L33" i="3"/>
  <c r="O33" i="3" s="1"/>
  <c r="L32" i="3"/>
  <c r="O32" i="3" s="1"/>
  <c r="L31" i="3"/>
  <c r="O31" i="3" s="1"/>
  <c r="O29" i="3"/>
  <c r="L28" i="3"/>
  <c r="O28" i="3" s="1"/>
  <c r="L27" i="3"/>
  <c r="O27" i="3" s="1"/>
  <c r="L24" i="3"/>
  <c r="O24" i="3" s="1"/>
  <c r="L23" i="3"/>
  <c r="O23" i="3" s="1"/>
  <c r="L20" i="3"/>
  <c r="O20" i="3" s="1"/>
  <c r="P56" i="3"/>
  <c r="U55" i="3"/>
  <c r="V55" i="3" s="1"/>
  <c r="Q55" i="3"/>
  <c r="T55" i="3" s="1"/>
  <c r="U54" i="3"/>
  <c r="V54" i="3" s="1"/>
  <c r="Q54" i="3"/>
  <c r="T54" i="3" s="1"/>
  <c r="U53" i="3"/>
  <c r="V53" i="3" s="1"/>
  <c r="Q53" i="3"/>
  <c r="T53" i="3" s="1"/>
  <c r="U52" i="3"/>
  <c r="V52" i="3" s="1"/>
  <c r="Q52" i="3"/>
  <c r="T52" i="3" s="1"/>
  <c r="U51" i="3"/>
  <c r="V51" i="3" s="1"/>
  <c r="Q51" i="3"/>
  <c r="T51" i="3" s="1"/>
  <c r="U50" i="3"/>
  <c r="V50" i="3" s="1"/>
  <c r="Q50" i="3"/>
  <c r="T50" i="3" s="1"/>
  <c r="U49" i="3"/>
  <c r="V49" i="3" s="1"/>
  <c r="Q49" i="3"/>
  <c r="T49" i="3" s="1"/>
  <c r="U48" i="3"/>
  <c r="Q48" i="3"/>
  <c r="T48" i="3" s="1"/>
  <c r="U47" i="3"/>
  <c r="V47" i="3" s="1"/>
  <c r="Q47" i="3"/>
  <c r="T47" i="3" s="1"/>
  <c r="U46" i="3"/>
  <c r="V46" i="3" s="1"/>
  <c r="Q46" i="3"/>
  <c r="T46" i="3" s="1"/>
  <c r="U45" i="3"/>
  <c r="V45" i="3" s="1"/>
  <c r="Q45" i="3"/>
  <c r="T45" i="3" s="1"/>
  <c r="U44" i="3"/>
  <c r="V44" i="3" s="1"/>
  <c r="Q44" i="3"/>
  <c r="T44" i="3" s="1"/>
  <c r="U43" i="3"/>
  <c r="V43" i="3" s="1"/>
  <c r="Q43" i="3"/>
  <c r="T43" i="3" s="1"/>
  <c r="U42" i="3"/>
  <c r="Q42" i="3"/>
  <c r="T42" i="3" s="1"/>
  <c r="U41" i="3"/>
  <c r="V41" i="3" s="1"/>
  <c r="Q41" i="3"/>
  <c r="T41" i="3" s="1"/>
  <c r="U40" i="3"/>
  <c r="Q40" i="3"/>
  <c r="T40" i="3" s="1"/>
  <c r="U39" i="3"/>
  <c r="V39" i="3" s="1"/>
  <c r="Q39" i="3"/>
  <c r="T39" i="3" s="1"/>
  <c r="U38" i="3"/>
  <c r="V38" i="3" s="1"/>
  <c r="Q38" i="3"/>
  <c r="T38" i="3" s="1"/>
  <c r="U37" i="3"/>
  <c r="V37" i="3" s="1"/>
  <c r="Q37" i="3"/>
  <c r="T37" i="3" s="1"/>
  <c r="U36" i="3"/>
  <c r="V36" i="3" s="1"/>
  <c r="Q36" i="3"/>
  <c r="T36" i="3" s="1"/>
  <c r="U35" i="3"/>
  <c r="V35" i="3" s="1"/>
  <c r="Q35" i="3"/>
  <c r="T35" i="3" s="1"/>
  <c r="U34" i="3"/>
  <c r="V34" i="3" s="1"/>
  <c r="Q34" i="3"/>
  <c r="T34" i="3" s="1"/>
  <c r="U33" i="3"/>
  <c r="V33" i="3" s="1"/>
  <c r="Q33" i="3"/>
  <c r="T33" i="3" s="1"/>
  <c r="U32" i="3"/>
  <c r="V32" i="3" s="1"/>
  <c r="Q32" i="3"/>
  <c r="T32" i="3" s="1"/>
  <c r="U31" i="3"/>
  <c r="V31" i="3" s="1"/>
  <c r="Q31" i="3"/>
  <c r="T31" i="3" s="1"/>
  <c r="U29" i="3"/>
  <c r="V29" i="3" s="1"/>
  <c r="Q29" i="3"/>
  <c r="T29" i="3" s="1"/>
  <c r="U28" i="3"/>
  <c r="V28" i="3" s="1"/>
  <c r="Q28" i="3"/>
  <c r="T28" i="3" s="1"/>
  <c r="U27" i="3"/>
  <c r="V27" i="3" s="1"/>
  <c r="Q27" i="3"/>
  <c r="T27" i="3" s="1"/>
  <c r="U24" i="3"/>
  <c r="V24" i="3" s="1"/>
  <c r="Q24" i="3"/>
  <c r="T24" i="3" s="1"/>
  <c r="U23" i="3"/>
  <c r="V23" i="3" s="1"/>
  <c r="Q23" i="3"/>
  <c r="T23" i="3" s="1"/>
  <c r="U20" i="3"/>
  <c r="V20" i="3" s="1"/>
  <c r="Q20" i="3"/>
  <c r="T20" i="3" s="1"/>
  <c r="V48" i="3"/>
  <c r="V42" i="3"/>
  <c r="V40" i="3"/>
  <c r="U68" i="3" l="1"/>
  <c r="U69" i="3"/>
  <c r="N69" i="3"/>
  <c r="N68" i="3"/>
  <c r="U56" i="3"/>
  <c r="V56" i="3" s="1"/>
  <c r="H34" i="3"/>
  <c r="J34" i="3" s="1"/>
  <c r="H35" i="3"/>
  <c r="J35" i="3" s="1"/>
  <c r="H36" i="3"/>
  <c r="J36" i="3" s="1"/>
  <c r="H37" i="3"/>
  <c r="J37" i="3" s="1"/>
  <c r="H38" i="3"/>
  <c r="J38" i="3" s="1"/>
  <c r="H39" i="3"/>
  <c r="J39" i="3" s="1"/>
  <c r="H40" i="3"/>
  <c r="J40" i="3" s="1"/>
  <c r="H41" i="3"/>
  <c r="J41" i="3" s="1"/>
  <c r="H42" i="3"/>
  <c r="J42" i="3" s="1"/>
  <c r="H43" i="3"/>
  <c r="J43" i="3" s="1"/>
  <c r="H44" i="3"/>
  <c r="J44" i="3" s="1"/>
  <c r="H45" i="3"/>
  <c r="J45" i="3" s="1"/>
  <c r="H46" i="3"/>
  <c r="J46" i="3" s="1"/>
  <c r="H47" i="3"/>
  <c r="J47" i="3" s="1"/>
  <c r="H48" i="3"/>
  <c r="J48" i="3" s="1"/>
  <c r="H49" i="3"/>
  <c r="J49" i="3" s="1"/>
  <c r="H50" i="3"/>
  <c r="J50" i="3" s="1"/>
  <c r="H51" i="3"/>
  <c r="J51" i="3" s="1"/>
  <c r="H52" i="3"/>
  <c r="J52" i="3" s="1"/>
  <c r="H53" i="3"/>
  <c r="J53" i="3" s="1"/>
  <c r="H54" i="3"/>
  <c r="J54" i="3" s="1"/>
  <c r="H23" i="3"/>
  <c r="J23" i="3" s="1"/>
  <c r="H20" i="3"/>
  <c r="J20" i="3" s="1"/>
  <c r="H24" i="3"/>
  <c r="J24" i="3" s="1"/>
  <c r="H27" i="3"/>
  <c r="J27" i="3" s="1"/>
  <c r="H28" i="3"/>
  <c r="J28" i="3" s="1"/>
  <c r="H29" i="3"/>
  <c r="J29" i="3" s="1"/>
  <c r="H31" i="3"/>
  <c r="J31" i="3" s="1"/>
  <c r="H32" i="3"/>
  <c r="J32" i="3" s="1"/>
  <c r="H33" i="3"/>
  <c r="J33" i="3" s="1"/>
  <c r="H55" i="3"/>
  <c r="G68" i="3" l="1"/>
  <c r="G69" i="3"/>
  <c r="V69" i="3"/>
  <c r="V68" i="3"/>
  <c r="I56" i="3"/>
  <c r="C68" i="3" s="1"/>
</calcChain>
</file>

<file path=xl/comments1.xml><?xml version="1.0" encoding="utf-8"?>
<comments xmlns="http://schemas.openxmlformats.org/spreadsheetml/2006/main">
  <authors>
    <author>Autor</author>
  </authors>
  <commentList>
    <comment ref="A17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Tabulka se vyplní dle předloženého požadavku na předpokládaný nákup vybavení a předpokládané náklady - žádost je přílohou smlouvy o poskytnutí dotace.</t>
        </r>
      </text>
    </comment>
    <comment ref="K17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Tabulka se vyplní na upravený předpoklad čerpání prostředků dotace - dle schválené výše dotace v orgánech kraje (souhlasí na rozdělení prostředků dotace sdělené Bc. Rolcové a na rozdělení finančních prostředků na inv. a nein. uvedených ve smlouvě.)
</t>
        </r>
      </text>
    </comment>
  </commentList>
</comments>
</file>

<file path=xl/sharedStrings.xml><?xml version="1.0" encoding="utf-8"?>
<sst xmlns="http://schemas.openxmlformats.org/spreadsheetml/2006/main" count="158" uniqueCount="80">
  <si>
    <t>Příjemce dotace:</t>
  </si>
  <si>
    <t>Číslo smlouvy:</t>
  </si>
  <si>
    <t>Sídlo:</t>
  </si>
  <si>
    <t>Účelový znak:</t>
  </si>
  <si>
    <t>Specifikace vybavení:</t>
  </si>
  <si>
    <t>Předpokládaný počet</t>
  </si>
  <si>
    <t>Předpokládané náklady</t>
  </si>
  <si>
    <t>Žádost o poskytnutí dotace (předpoklad)</t>
  </si>
  <si>
    <t>Pacientské stolky</t>
  </si>
  <si>
    <t>noční stolek</t>
  </si>
  <si>
    <t>z toho INV:</t>
  </si>
  <si>
    <t>z toho NIV:</t>
  </si>
  <si>
    <t>Skutečný počet</t>
  </si>
  <si>
    <t>Skutečné náklady</t>
  </si>
  <si>
    <t>Náklady celkem:</t>
  </si>
  <si>
    <t>∑</t>
  </si>
  <si>
    <t>IČ:</t>
  </si>
  <si>
    <t>Výše vlastních prostředků:</t>
  </si>
  <si>
    <t xml:space="preserve">Pacientská lůžka </t>
  </si>
  <si>
    <t>00464</t>
  </si>
  <si>
    <t>"kontrolní"</t>
  </si>
  <si>
    <t>*</t>
  </si>
  <si>
    <r>
      <t xml:space="preserve">Nezbytné příslušenství pacientských lůžek i samostatně použitelné </t>
    </r>
    <r>
      <rPr>
        <b/>
        <sz val="8"/>
        <color theme="1"/>
        <rFont val="Calibri"/>
        <family val="2"/>
        <charset val="238"/>
        <scheme val="minor"/>
      </rPr>
      <t>(*vypište jednotlivé druhy)</t>
    </r>
  </si>
  <si>
    <t>-</t>
  </si>
  <si>
    <t>Kč/ks</t>
  </si>
  <si>
    <t>Přílohy:</t>
  </si>
  <si>
    <t>z toho dotace</t>
  </si>
  <si>
    <t>INV/NEIV</t>
  </si>
  <si>
    <t>Pořízení set (lůžko, matrace, stolek, přístrojové vybavení)</t>
  </si>
  <si>
    <t>z toho INV</t>
  </si>
  <si>
    <t>z toho NEIV</t>
  </si>
  <si>
    <t>Konečný stav (dotace)</t>
  </si>
  <si>
    <t>mechanicky polohovatelná</t>
  </si>
  <si>
    <t>noční stolek s jídelní deskou</t>
  </si>
  <si>
    <t xml:space="preserve">Matrace </t>
  </si>
  <si>
    <t xml:space="preserve">zdravotní matrace standardní </t>
  </si>
  <si>
    <r>
      <t xml:space="preserve">Zdravotnické prostředky přístrojového a diagnostického charakteru </t>
    </r>
    <r>
      <rPr>
        <b/>
        <sz val="8"/>
        <color theme="1"/>
        <rFont val="Calibri"/>
        <family val="2"/>
        <charset val="238"/>
        <scheme val="minor"/>
      </rPr>
      <t>(*vypište jednotlivé druhy)</t>
    </r>
  </si>
  <si>
    <t xml:space="preserve">Po změně: </t>
  </si>
  <si>
    <t>elektricky polohovatelná</t>
  </si>
  <si>
    <t>V                                                          dne</t>
  </si>
  <si>
    <t>ŽÁDOST O ZMĚNU V PLÁNOVANÉM ROZPOČTU INV vs. NEIV</t>
  </si>
  <si>
    <t>Výše schválené dotace:</t>
  </si>
  <si>
    <t>Upravené náklady dle skutečně schválené výše dotace</t>
  </si>
  <si>
    <t xml:space="preserve">zeleně podbarvené buňky jsou uzamčeny </t>
  </si>
  <si>
    <t>a nedají se editovat.</t>
  </si>
  <si>
    <t>žádosti:</t>
  </si>
  <si>
    <t xml:space="preserve">2) Zdůvodnění žádosti o změnu: </t>
  </si>
  <si>
    <t>Jméno, příjmení a podpis osoby zastupující žadatele (razítko)</t>
  </si>
  <si>
    <t>Požadavek dle</t>
  </si>
  <si>
    <t>Skutečně pořízené vs. skutečné náklady</t>
  </si>
  <si>
    <t xml:space="preserve">zdravotní matrace antidekubitní </t>
  </si>
  <si>
    <t>1.</t>
  </si>
  <si>
    <t>2.</t>
  </si>
  <si>
    <t>3.</t>
  </si>
  <si>
    <t>4.</t>
  </si>
  <si>
    <t>5.</t>
  </si>
  <si>
    <r>
      <t xml:space="preserve">Přístrojové vybavení lůžek akutní lůžkové péče </t>
    </r>
    <r>
      <rPr>
        <b/>
        <sz val="8"/>
        <color theme="1"/>
        <rFont val="Calibri"/>
        <family val="2"/>
        <charset val="238"/>
        <scheme val="minor"/>
      </rPr>
      <t>(*vypište jednotlivé druhy)</t>
    </r>
  </si>
  <si>
    <t>6.</t>
  </si>
  <si>
    <t>7.</t>
  </si>
  <si>
    <t>8.</t>
  </si>
  <si>
    <t>Úprava schválené výše</t>
  </si>
  <si>
    <t>dotace dle smlouvy:</t>
  </si>
  <si>
    <t>jídelní stolek samostatně stojící</t>
  </si>
  <si>
    <r>
      <t xml:space="preserve">Další vhodné vybavení akutní lůžkové péče </t>
    </r>
    <r>
      <rPr>
        <b/>
        <sz val="8"/>
        <color theme="1"/>
        <rFont val="Calibri"/>
        <family val="2"/>
        <charset val="238"/>
        <scheme val="minor"/>
      </rPr>
      <t>(*vypište jednotlivé druhy)</t>
    </r>
  </si>
  <si>
    <t>A. Předmět podpory I. (pořízení zdravotnického vybavení)</t>
  </si>
  <si>
    <t>B. Předmět podpory II. (obnova dlouhodobého majetku):</t>
  </si>
  <si>
    <t>výtahová zařízení</t>
  </si>
  <si>
    <t>uveďte rozsah</t>
  </si>
  <si>
    <t>nebylo požadováno</t>
  </si>
  <si>
    <t>sociální zařízení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</si>
  <si>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</t>
  </si>
  <si>
    <t>INV</t>
  </si>
  <si>
    <t>NEIV</t>
  </si>
  <si>
    <t>?</t>
  </si>
  <si>
    <t>Upravená výše dotace dle smlouvy:</t>
  </si>
  <si>
    <t xml:space="preserve">Po změně mezi podporou I. a II. </t>
  </si>
  <si>
    <t>Akutní lůžková péče (intenzivní, standardní )</t>
  </si>
  <si>
    <t>Výše požadované dotace dle žádosti:</t>
  </si>
  <si>
    <r>
      <t xml:space="preserve">v rámci programu </t>
    </r>
    <r>
      <rPr>
        <b/>
        <sz val="14"/>
        <color theme="1"/>
        <rFont val="Calibri"/>
        <family val="2"/>
        <charset val="238"/>
        <scheme val="minor"/>
      </rPr>
      <t>"Podpora zvýšení komfortu pacientů při poskytování akutní lůžkové péče na území Ústeckého kraje - 2019"</t>
    </r>
  </si>
  <si>
    <t xml:space="preserve">1) ZMĚNY V RÁMCI PLÁNOVANÉHO ROZPOČTU INV. vs. NEIV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</si>
</sst>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theme="6" tint="0.59999389629810485"/>
      <name val="Calibri"/>
      <family val="2"/>
      <charset val="238"/>
      <scheme val="minor"/>
    </font>
    <font>
      <sz val="9"/>
      <color theme="6" tint="0.59999389629810485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u/>
      <sz val="11"/>
      <color rgb="FF00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theme="6" tint="0.39997558519241921"/>
      <name val="Calibri"/>
      <family val="2"/>
      <charset val="238"/>
      <scheme val="minor"/>
    </font>
    <font>
      <u/>
      <sz val="9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5">
    <xf numFmtId="0" fontId="0" fillId="0" borderId="0" xfId="0"/>
    <xf numFmtId="0" fontId="6" fillId="0" borderId="0" xfId="0" applyFont="1"/>
    <xf numFmtId="0" fontId="12" fillId="0" borderId="0" xfId="0" applyFont="1"/>
    <xf numFmtId="0" fontId="14" fillId="0" borderId="0" xfId="0" applyFont="1" applyAlignment="1">
      <alignment horizontal="center"/>
    </xf>
    <xf numFmtId="4" fontId="2" fillId="0" borderId="16" xfId="0" applyNumberFormat="1" applyFont="1" applyBorder="1" applyAlignment="1" applyProtection="1">
      <protection locked="0"/>
    </xf>
    <xf numFmtId="4" fontId="2" fillId="0" borderId="18" xfId="0" applyNumberFormat="1" applyFont="1" applyBorder="1" applyProtection="1">
      <protection locked="0"/>
    </xf>
    <xf numFmtId="4" fontId="2" fillId="0" borderId="20" xfId="0" applyNumberFormat="1" applyFont="1" applyBorder="1" applyAlignment="1" applyProtection="1">
      <protection locked="0"/>
    </xf>
    <xf numFmtId="4" fontId="2" fillId="0" borderId="22" xfId="0" applyNumberFormat="1" applyFont="1" applyBorder="1" applyProtection="1">
      <protection locked="0"/>
    </xf>
    <xf numFmtId="4" fontId="2" fillId="0" borderId="1" xfId="0" applyNumberFormat="1" applyFont="1" applyBorder="1" applyAlignment="1" applyProtection="1">
      <protection locked="0"/>
    </xf>
    <xf numFmtId="4" fontId="2" fillId="0" borderId="8" xfId="0" applyNumberFormat="1" applyFont="1" applyBorder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164" fontId="2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0" fontId="15" fillId="0" borderId="0" xfId="0" applyFont="1"/>
    <xf numFmtId="0" fontId="0" fillId="0" borderId="23" xfId="0" applyBorder="1" applyProtection="1">
      <protection locked="0"/>
    </xf>
    <xf numFmtId="49" fontId="0" fillId="0" borderId="23" xfId="0" applyNumberFormat="1" applyBorder="1" applyAlignment="1" applyProtection="1">
      <alignment horizontal="right"/>
      <protection locked="0"/>
    </xf>
    <xf numFmtId="0" fontId="1" fillId="0" borderId="0" xfId="0" applyFont="1" applyProtection="1">
      <protection locked="0"/>
    </xf>
    <xf numFmtId="49" fontId="0" fillId="0" borderId="0" xfId="0" applyNumberFormat="1" applyProtection="1">
      <protection locked="0"/>
    </xf>
    <xf numFmtId="0" fontId="2" fillId="0" borderId="15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30" xfId="0" applyFont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0" fillId="0" borderId="42" xfId="0" applyBorder="1" applyProtection="1">
      <protection locked="0"/>
    </xf>
    <xf numFmtId="4" fontId="17" fillId="0" borderId="14" xfId="0" applyNumberFormat="1" applyFont="1" applyBorder="1" applyAlignment="1" applyProtection="1"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1" fillId="0" borderId="0" xfId="0" applyNumberFormat="1" applyFont="1" applyProtection="1"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1" fillId="0" borderId="24" xfId="0" applyFont="1" applyBorder="1" applyProtection="1">
      <protection locked="0"/>
    </xf>
    <xf numFmtId="0" fontId="1" fillId="0" borderId="25" xfId="0" applyFont="1" applyBorder="1" applyProtection="1">
      <protection locked="0"/>
    </xf>
    <xf numFmtId="0" fontId="4" fillId="0" borderId="25" xfId="0" applyFont="1" applyBorder="1" applyProtection="1">
      <protection locked="0"/>
    </xf>
    <xf numFmtId="4" fontId="4" fillId="0" borderId="25" xfId="0" applyNumberFormat="1" applyFont="1" applyBorder="1" applyAlignment="1" applyProtection="1">
      <protection locked="0"/>
    </xf>
    <xf numFmtId="4" fontId="4" fillId="0" borderId="28" xfId="0" applyNumberFormat="1" applyFont="1" applyBorder="1" applyAlignment="1" applyProtection="1">
      <protection locked="0"/>
    </xf>
    <xf numFmtId="4" fontId="4" fillId="0" borderId="28" xfId="0" applyNumberFormat="1" applyFont="1" applyBorder="1" applyProtection="1">
      <protection locked="0"/>
    </xf>
    <xf numFmtId="4" fontId="4" fillId="0" borderId="0" xfId="0" applyNumberFormat="1" applyFont="1" applyBorder="1" applyProtection="1">
      <protection locked="0"/>
    </xf>
    <xf numFmtId="4" fontId="1" fillId="0" borderId="0" xfId="0" applyNumberFormat="1" applyFont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1" fontId="2" fillId="0" borderId="30" xfId="0" applyNumberFormat="1" applyFont="1" applyBorder="1" applyAlignment="1" applyProtection="1">
      <alignment horizontal="center" wrapText="1"/>
      <protection hidden="1"/>
    </xf>
    <xf numFmtId="0" fontId="4" fillId="2" borderId="3" xfId="0" applyFont="1" applyFill="1" applyBorder="1"/>
    <xf numFmtId="0" fontId="4" fillId="2" borderId="25" xfId="0" applyFont="1" applyFill="1" applyBorder="1" applyProtection="1">
      <protection locked="0"/>
    </xf>
    <xf numFmtId="0" fontId="1" fillId="2" borderId="0" xfId="0" applyFont="1" applyFill="1" applyBorder="1" applyAlignment="1" applyProtection="1">
      <alignment horizontal="center"/>
      <protection locked="0"/>
    </xf>
    <xf numFmtId="0" fontId="2" fillId="0" borderId="43" xfId="0" applyFont="1" applyBorder="1" applyAlignment="1" applyProtection="1">
      <alignment horizontal="center"/>
      <protection locked="0"/>
    </xf>
    <xf numFmtId="4" fontId="2" fillId="2" borderId="34" xfId="0" applyNumberFormat="1" applyFont="1" applyFill="1" applyBorder="1" applyProtection="1">
      <protection hidden="1"/>
    </xf>
    <xf numFmtId="4" fontId="2" fillId="2" borderId="36" xfId="0" applyNumberFormat="1" applyFont="1" applyFill="1" applyBorder="1" applyProtection="1">
      <protection hidden="1"/>
    </xf>
    <xf numFmtId="4" fontId="2" fillId="2" borderId="35" xfId="0" applyNumberFormat="1" applyFont="1" applyFill="1" applyBorder="1" applyProtection="1">
      <protection hidden="1"/>
    </xf>
    <xf numFmtId="4" fontId="2" fillId="2" borderId="40" xfId="0" applyNumberFormat="1" applyFont="1" applyFill="1" applyBorder="1" applyProtection="1">
      <protection hidden="1"/>
    </xf>
    <xf numFmtId="4" fontId="2" fillId="2" borderId="44" xfId="0" applyNumberFormat="1" applyFont="1" applyFill="1" applyBorder="1" applyProtection="1">
      <protection hidden="1"/>
    </xf>
    <xf numFmtId="4" fontId="2" fillId="2" borderId="37" xfId="0" applyNumberFormat="1" applyFont="1" applyFill="1" applyBorder="1" applyProtection="1">
      <protection hidden="1"/>
    </xf>
    <xf numFmtId="4" fontId="4" fillId="2" borderId="4" xfId="0" applyNumberFormat="1" applyFont="1" applyFill="1" applyBorder="1" applyProtection="1">
      <protection hidden="1"/>
    </xf>
    <xf numFmtId="4" fontId="4" fillId="2" borderId="28" xfId="0" applyNumberFormat="1" applyFont="1" applyFill="1" applyBorder="1" applyProtection="1">
      <protection hidden="1"/>
    </xf>
    <xf numFmtId="0" fontId="18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19" fillId="2" borderId="0" xfId="0" applyFont="1" applyFill="1"/>
    <xf numFmtId="0" fontId="0" fillId="0" borderId="0" xfId="0" applyFill="1" applyAlignment="1" applyProtection="1">
      <protection locked="0"/>
    </xf>
    <xf numFmtId="0" fontId="2" fillId="0" borderId="0" xfId="0" applyFont="1" applyBorder="1" applyProtection="1">
      <protection locked="0"/>
    </xf>
    <xf numFmtId="4" fontId="2" fillId="0" borderId="47" xfId="0" applyNumberFormat="1" applyFont="1" applyBorder="1" applyAlignment="1" applyProtection="1">
      <protection locked="0"/>
    </xf>
    <xf numFmtId="0" fontId="2" fillId="0" borderId="48" xfId="0" applyFont="1" applyBorder="1" applyAlignment="1" applyProtection="1">
      <alignment horizontal="center"/>
      <protection locked="0"/>
    </xf>
    <xf numFmtId="4" fontId="2" fillId="0" borderId="46" xfId="0" applyNumberFormat="1" applyFont="1" applyBorder="1" applyAlignment="1" applyProtection="1">
      <protection locked="0"/>
    </xf>
    <xf numFmtId="4" fontId="2" fillId="0" borderId="49" xfId="0" applyNumberFormat="1" applyFont="1" applyBorder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50" xfId="0" applyFont="1" applyBorder="1" applyAlignment="1" applyProtection="1">
      <alignment horizontal="center"/>
      <protection locked="0"/>
    </xf>
    <xf numFmtId="4" fontId="2" fillId="0" borderId="18" xfId="0" applyNumberFormat="1" applyFont="1" applyBorder="1" applyAlignment="1" applyProtection="1">
      <protection locked="0"/>
    </xf>
    <xf numFmtId="4" fontId="2" fillId="0" borderId="8" xfId="0" applyNumberFormat="1" applyFont="1" applyBorder="1" applyAlignment="1" applyProtection="1">
      <protection locked="0"/>
    </xf>
    <xf numFmtId="4" fontId="2" fillId="0" borderId="22" xfId="0" applyNumberFormat="1" applyFont="1" applyBorder="1" applyAlignment="1" applyProtection="1">
      <protection locked="0"/>
    </xf>
    <xf numFmtId="4" fontId="2" fillId="0" borderId="51" xfId="0" applyNumberFormat="1" applyFont="1" applyBorder="1" applyAlignment="1" applyProtection="1">
      <protection locked="0"/>
    </xf>
    <xf numFmtId="0" fontId="2" fillId="0" borderId="52" xfId="0" applyFont="1" applyBorder="1" applyAlignment="1" applyProtection="1">
      <alignment horizontal="center"/>
      <protection locked="0"/>
    </xf>
    <xf numFmtId="0" fontId="18" fillId="0" borderId="0" xfId="0" applyFont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4" fontId="12" fillId="0" borderId="0" xfId="0" applyNumberFormat="1" applyFont="1"/>
    <xf numFmtId="4" fontId="2" fillId="2" borderId="16" xfId="0" applyNumberFormat="1" applyFont="1" applyFill="1" applyBorder="1" applyAlignment="1" applyProtection="1">
      <protection hidden="1"/>
    </xf>
    <xf numFmtId="4" fontId="2" fillId="2" borderId="20" xfId="0" applyNumberFormat="1" applyFont="1" applyFill="1" applyBorder="1" applyAlignment="1" applyProtection="1">
      <protection hidden="1"/>
    </xf>
    <xf numFmtId="4" fontId="2" fillId="2" borderId="1" xfId="0" applyNumberFormat="1" applyFont="1" applyFill="1" applyBorder="1" applyAlignment="1" applyProtection="1">
      <protection hidden="1"/>
    </xf>
    <xf numFmtId="4" fontId="2" fillId="2" borderId="51" xfId="0" applyNumberFormat="1" applyFont="1" applyFill="1" applyBorder="1" applyAlignment="1" applyProtection="1">
      <protection hidden="1"/>
    </xf>
    <xf numFmtId="4" fontId="2" fillId="2" borderId="46" xfId="0" applyNumberFormat="1" applyFont="1" applyFill="1" applyBorder="1" applyAlignment="1" applyProtection="1">
      <protection hidden="1"/>
    </xf>
    <xf numFmtId="4" fontId="2" fillId="2" borderId="14" xfId="0" applyNumberFormat="1" applyFont="1" applyFill="1" applyBorder="1" applyAlignment="1" applyProtection="1">
      <protection hidden="1"/>
    </xf>
    <xf numFmtId="0" fontId="0" fillId="0" borderId="0" xfId="0" applyFont="1" applyFill="1" applyBorder="1" applyAlignment="1" applyProtection="1">
      <alignment horizontal="center"/>
      <protection locked="0"/>
    </xf>
    <xf numFmtId="164" fontId="0" fillId="0" borderId="0" xfId="0" applyNumberFormat="1" applyFont="1" applyFill="1" applyBorder="1" applyAlignment="1" applyProtection="1">
      <protection locked="0"/>
    </xf>
    <xf numFmtId="4" fontId="16" fillId="2" borderId="31" xfId="0" applyNumberFormat="1" applyFont="1" applyFill="1" applyBorder="1" applyProtection="1">
      <protection hidden="1"/>
    </xf>
    <xf numFmtId="4" fontId="16" fillId="2" borderId="32" xfId="0" applyNumberFormat="1" applyFont="1" applyFill="1" applyBorder="1" applyProtection="1">
      <protection hidden="1"/>
    </xf>
    <xf numFmtId="4" fontId="16" fillId="2" borderId="33" xfId="0" applyNumberFormat="1" applyFont="1" applyFill="1" applyBorder="1" applyProtection="1">
      <protection hidden="1"/>
    </xf>
    <xf numFmtId="4" fontId="16" fillId="2" borderId="41" xfId="0" applyNumberFormat="1" applyFont="1" applyFill="1" applyBorder="1" applyProtection="1">
      <protection hidden="1"/>
    </xf>
    <xf numFmtId="4" fontId="16" fillId="2" borderId="11" xfId="0" applyNumberFormat="1" applyFont="1" applyFill="1" applyBorder="1" applyProtection="1">
      <protection hidden="1"/>
    </xf>
    <xf numFmtId="0" fontId="4" fillId="0" borderId="6" xfId="0" applyFont="1" applyBorder="1" applyAlignment="1" applyProtection="1">
      <alignment horizontal="center"/>
      <protection locked="0"/>
    </xf>
    <xf numFmtId="4" fontId="2" fillId="0" borderId="53" xfId="0" applyNumberFormat="1" applyFont="1" applyBorder="1" applyProtection="1">
      <protection locked="0"/>
    </xf>
    <xf numFmtId="0" fontId="2" fillId="0" borderId="54" xfId="0" applyFont="1" applyBorder="1" applyAlignment="1" applyProtection="1">
      <alignment horizontal="center"/>
      <protection locked="0"/>
    </xf>
    <xf numFmtId="4" fontId="2" fillId="0" borderId="55" xfId="0" applyNumberFormat="1" applyFont="1" applyBorder="1" applyProtection="1">
      <protection locked="0"/>
    </xf>
    <xf numFmtId="4" fontId="2" fillId="0" borderId="56" xfId="0" applyNumberFormat="1" applyFont="1" applyBorder="1" applyProtection="1">
      <protection locked="0"/>
    </xf>
    <xf numFmtId="0" fontId="5" fillId="0" borderId="6" xfId="0" applyFont="1" applyBorder="1" applyAlignment="1" applyProtection="1">
      <alignment horizontal="center"/>
      <protection locked="0"/>
    </xf>
    <xf numFmtId="4" fontId="2" fillId="0" borderId="53" xfId="0" applyNumberFormat="1" applyFont="1" applyBorder="1" applyAlignment="1" applyProtection="1">
      <protection locked="0"/>
    </xf>
    <xf numFmtId="4" fontId="2" fillId="0" borderId="49" xfId="0" applyNumberFormat="1" applyFont="1" applyBorder="1" applyAlignment="1" applyProtection="1">
      <protection locked="0"/>
    </xf>
    <xf numFmtId="4" fontId="4" fillId="0" borderId="0" xfId="0" applyNumberFormat="1" applyFont="1" applyBorder="1" applyAlignment="1" applyProtection="1">
      <protection locked="0"/>
    </xf>
    <xf numFmtId="4" fontId="16" fillId="2" borderId="31" xfId="0" applyNumberFormat="1" applyFont="1" applyFill="1" applyBorder="1" applyAlignment="1" applyProtection="1">
      <protection hidden="1"/>
    </xf>
    <xf numFmtId="4" fontId="16" fillId="2" borderId="32" xfId="0" applyNumberFormat="1" applyFont="1" applyFill="1" applyBorder="1" applyAlignment="1" applyProtection="1">
      <protection hidden="1"/>
    </xf>
    <xf numFmtId="4" fontId="16" fillId="2" borderId="33" xfId="0" applyNumberFormat="1" applyFont="1" applyFill="1" applyBorder="1" applyAlignment="1" applyProtection="1">
      <protection hidden="1"/>
    </xf>
    <xf numFmtId="4" fontId="16" fillId="2" borderId="41" xfId="0" applyNumberFormat="1" applyFont="1" applyFill="1" applyBorder="1" applyAlignment="1" applyProtection="1">
      <protection hidden="1"/>
    </xf>
    <xf numFmtId="4" fontId="16" fillId="2" borderId="39" xfId="0" applyNumberFormat="1" applyFont="1" applyFill="1" applyBorder="1" applyAlignment="1" applyProtection="1">
      <protection hidden="1"/>
    </xf>
    <xf numFmtId="4" fontId="16" fillId="2" borderId="4" xfId="0" applyNumberFormat="1" applyFont="1" applyFill="1" applyBorder="1" applyAlignment="1" applyProtection="1">
      <protection hidden="1"/>
    </xf>
    <xf numFmtId="4" fontId="2" fillId="0" borderId="57" xfId="0" applyNumberFormat="1" applyFont="1" applyBorder="1" applyAlignment="1" applyProtection="1">
      <protection locked="0"/>
    </xf>
    <xf numFmtId="4" fontId="2" fillId="0" borderId="56" xfId="0" applyNumberFormat="1" applyFont="1" applyBorder="1" applyAlignment="1" applyProtection="1">
      <alignment wrapText="1"/>
      <protection hidden="1"/>
    </xf>
    <xf numFmtId="164" fontId="1" fillId="0" borderId="0" xfId="0" applyNumberFormat="1" applyFont="1" applyFill="1" applyBorder="1" applyAlignment="1" applyProtection="1">
      <protection locked="0"/>
    </xf>
    <xf numFmtId="0" fontId="18" fillId="0" borderId="0" xfId="0" applyFont="1"/>
    <xf numFmtId="164" fontId="0" fillId="2" borderId="23" xfId="0" applyNumberFormat="1" applyFill="1" applyBorder="1" applyProtection="1"/>
    <xf numFmtId="164" fontId="0" fillId="2" borderId="0" xfId="0" applyNumberFormat="1" applyFill="1" applyBorder="1" applyProtection="1"/>
    <xf numFmtId="0" fontId="4" fillId="0" borderId="0" xfId="0" applyFont="1" applyFill="1" applyBorder="1"/>
    <xf numFmtId="4" fontId="4" fillId="0" borderId="0" xfId="0" applyNumberFormat="1" applyFont="1" applyFill="1" applyBorder="1" applyProtection="1">
      <protection hidden="1"/>
    </xf>
    <xf numFmtId="0" fontId="4" fillId="0" borderId="0" xfId="0" applyFont="1" applyFill="1" applyBorder="1" applyProtection="1">
      <protection locked="0"/>
    </xf>
    <xf numFmtId="4" fontId="4" fillId="0" borderId="28" xfId="0" applyNumberFormat="1" applyFont="1" applyBorder="1" applyProtection="1"/>
    <xf numFmtId="0" fontId="2" fillId="0" borderId="26" xfId="0" applyFont="1" applyBorder="1" applyAlignment="1" applyProtection="1">
      <alignment horizontal="center"/>
      <protection locked="0"/>
    </xf>
    <xf numFmtId="4" fontId="2" fillId="2" borderId="58" xfId="0" applyNumberFormat="1" applyFont="1" applyFill="1" applyBorder="1" applyAlignment="1" applyProtection="1">
      <protection hidden="1"/>
    </xf>
    <xf numFmtId="4" fontId="16" fillId="2" borderId="28" xfId="0" applyNumberFormat="1" applyFont="1" applyFill="1" applyBorder="1" applyAlignment="1" applyProtection="1">
      <protection hidden="1"/>
    </xf>
    <xf numFmtId="4" fontId="2" fillId="0" borderId="58" xfId="0" applyNumberFormat="1" applyFont="1" applyBorder="1" applyAlignment="1" applyProtection="1">
      <protection locked="0"/>
    </xf>
    <xf numFmtId="4" fontId="2" fillId="0" borderId="57" xfId="0" applyNumberFormat="1" applyFont="1" applyBorder="1" applyProtection="1">
      <protection locked="0"/>
    </xf>
    <xf numFmtId="4" fontId="16" fillId="2" borderId="28" xfId="0" applyNumberFormat="1" applyFont="1" applyFill="1" applyBorder="1" applyProtection="1">
      <protection hidden="1"/>
    </xf>
    <xf numFmtId="4" fontId="2" fillId="2" borderId="59" xfId="0" applyNumberFormat="1" applyFont="1" applyFill="1" applyBorder="1" applyProtection="1">
      <protection hidden="1"/>
    </xf>
    <xf numFmtId="0" fontId="22" fillId="0" borderId="0" xfId="0" applyFont="1"/>
    <xf numFmtId="0" fontId="23" fillId="0" borderId="0" xfId="0" applyFont="1" applyProtection="1">
      <protection locked="0"/>
    </xf>
    <xf numFmtId="0" fontId="1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4" fontId="4" fillId="0" borderId="0" xfId="0" applyNumberFormat="1" applyFont="1" applyBorder="1" applyAlignment="1" applyProtection="1">
      <alignment horizontal="right"/>
      <protection locked="0"/>
    </xf>
    <xf numFmtId="4" fontId="4" fillId="0" borderId="0" xfId="0" applyNumberFormat="1" applyFont="1" applyBorder="1" applyProtection="1"/>
    <xf numFmtId="0" fontId="6" fillId="0" borderId="0" xfId="0" applyFont="1" applyAlignment="1">
      <alignment horizontal="left"/>
    </xf>
    <xf numFmtId="0" fontId="24" fillId="0" borderId="0" xfId="0" applyFont="1" applyBorder="1" applyAlignment="1" applyProtection="1">
      <protection locked="0"/>
    </xf>
    <xf numFmtId="4" fontId="3" fillId="2" borderId="56" xfId="0" applyNumberFormat="1" applyFont="1" applyFill="1" applyBorder="1" applyAlignment="1" applyProtection="1">
      <alignment horizontal="center"/>
      <protection locked="0"/>
    </xf>
    <xf numFmtId="4" fontId="4" fillId="0" borderId="14" xfId="0" applyNumberFormat="1" applyFont="1" applyBorder="1" applyAlignment="1" applyProtection="1">
      <protection locked="0"/>
    </xf>
    <xf numFmtId="0" fontId="1" fillId="0" borderId="0" xfId="0" applyFont="1" applyFill="1" applyBorder="1" applyAlignment="1" applyProtection="1">
      <protection locked="0"/>
    </xf>
    <xf numFmtId="2" fontId="25" fillId="0" borderId="18" xfId="0" applyNumberFormat="1" applyFont="1" applyBorder="1" applyAlignment="1" applyProtection="1">
      <alignment horizontal="left" wrapText="1"/>
      <protection locked="0"/>
    </xf>
    <xf numFmtId="2" fontId="25" fillId="0" borderId="8" xfId="0" applyNumberFormat="1" applyFont="1" applyBorder="1" applyAlignment="1" applyProtection="1">
      <alignment horizontal="left" wrapText="1"/>
      <protection locked="0"/>
    </xf>
    <xf numFmtId="2" fontId="25" fillId="0" borderId="55" xfId="0" applyNumberFormat="1" applyFont="1" applyBorder="1" applyAlignment="1" applyProtection="1">
      <alignment horizontal="left" wrapText="1"/>
      <protection locked="0"/>
    </xf>
    <xf numFmtId="2" fontId="25" fillId="0" borderId="22" xfId="0" applyNumberFormat="1" applyFont="1" applyBorder="1" applyAlignment="1" applyProtection="1">
      <alignment horizontal="left" wrapText="1"/>
      <protection locked="0"/>
    </xf>
    <xf numFmtId="2" fontId="25" fillId="0" borderId="57" xfId="0" applyNumberFormat="1" applyFont="1" applyBorder="1" applyAlignment="1" applyProtection="1">
      <alignment horizontal="left" wrapText="1"/>
      <protection locked="0"/>
    </xf>
    <xf numFmtId="2" fontId="25" fillId="0" borderId="49" xfId="0" applyNumberFormat="1" applyFont="1" applyBorder="1" applyAlignment="1" applyProtection="1">
      <alignment horizontal="left" wrapText="1"/>
      <protection locked="0"/>
    </xf>
    <xf numFmtId="2" fontId="25" fillId="0" borderId="55" xfId="0" applyNumberFormat="1" applyFont="1" applyBorder="1" applyAlignment="1" applyProtection="1">
      <alignment horizontal="left" vertical="top" wrapText="1"/>
      <protection locked="0"/>
    </xf>
    <xf numFmtId="2" fontId="25" fillId="0" borderId="49" xfId="0" applyNumberFormat="1" applyFont="1" applyBorder="1" applyAlignment="1" applyProtection="1">
      <alignment horizontal="left" vertical="top" wrapText="1"/>
      <protection locked="0"/>
    </xf>
    <xf numFmtId="2" fontId="25" fillId="0" borderId="22" xfId="0" applyNumberFormat="1" applyFont="1" applyBorder="1" applyAlignment="1" applyProtection="1">
      <alignment horizontal="left" vertical="top" wrapText="1"/>
      <protection locked="0"/>
    </xf>
    <xf numFmtId="2" fontId="25" fillId="0" borderId="18" xfId="0" applyNumberFormat="1" applyFont="1" applyBorder="1" applyAlignment="1" applyProtection="1">
      <alignment horizontal="left" vertical="top" wrapText="1"/>
      <protection locked="0"/>
    </xf>
    <xf numFmtId="2" fontId="25" fillId="0" borderId="8" xfId="0" applyNumberFormat="1" applyFont="1" applyBorder="1" applyAlignment="1" applyProtection="1">
      <alignment horizontal="left" vertical="top" wrapText="1"/>
      <protection locked="0"/>
    </xf>
    <xf numFmtId="2" fontId="25" fillId="0" borderId="57" xfId="0" applyNumberFormat="1" applyFont="1" applyBorder="1" applyAlignment="1" applyProtection="1">
      <alignment horizontal="left" vertical="top" wrapText="1"/>
      <protection locked="0"/>
    </xf>
    <xf numFmtId="0" fontId="25" fillId="0" borderId="18" xfId="0" applyFont="1" applyBorder="1" applyAlignment="1">
      <alignment horizontal="left" vertical="top" wrapText="1"/>
    </xf>
    <xf numFmtId="0" fontId="25" fillId="0" borderId="8" xfId="0" applyFont="1" applyBorder="1" applyAlignment="1">
      <alignment horizontal="left" vertical="top" wrapText="1"/>
    </xf>
    <xf numFmtId="0" fontId="25" fillId="0" borderId="57" xfId="0" applyFont="1" applyBorder="1" applyAlignment="1">
      <alignment horizontal="left" vertical="top" wrapText="1"/>
    </xf>
    <xf numFmtId="2" fontId="25" fillId="0" borderId="53" xfId="0" applyNumberFormat="1" applyFont="1" applyBorder="1" applyAlignment="1" applyProtection="1">
      <alignment horizontal="left" vertical="top" wrapText="1"/>
      <protection locked="0"/>
    </xf>
    <xf numFmtId="4" fontId="4" fillId="0" borderId="14" xfId="0" applyNumberFormat="1" applyFont="1" applyBorder="1" applyProtection="1">
      <protection locked="0"/>
    </xf>
    <xf numFmtId="0" fontId="4" fillId="2" borderId="3" xfId="0" applyFont="1" applyFill="1" applyBorder="1" applyAlignment="1">
      <alignment horizontal="left"/>
    </xf>
    <xf numFmtId="4" fontId="4" fillId="0" borderId="58" xfId="0" applyNumberFormat="1" applyFont="1" applyBorder="1" applyAlignment="1" applyProtection="1">
      <protection locked="0"/>
    </xf>
    <xf numFmtId="4" fontId="4" fillId="0" borderId="58" xfId="0" applyNumberFormat="1" applyFont="1" applyBorder="1" applyProtection="1"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4" fontId="4" fillId="0" borderId="0" xfId="0" applyNumberFormat="1" applyFont="1" applyFill="1" applyBorder="1" applyAlignment="1" applyProtection="1">
      <protection locked="0"/>
    </xf>
    <xf numFmtId="4" fontId="3" fillId="0" borderId="0" xfId="0" applyNumberFormat="1" applyFont="1" applyFill="1" applyBorder="1" applyAlignment="1" applyProtection="1">
      <alignment horizontal="center"/>
      <protection locked="0"/>
    </xf>
    <xf numFmtId="4" fontId="1" fillId="0" borderId="0" xfId="0" applyNumberFormat="1" applyFont="1" applyFill="1" applyBorder="1" applyAlignment="1" applyProtection="1">
      <alignment horizontal="left"/>
      <protection locked="0"/>
    </xf>
    <xf numFmtId="4" fontId="4" fillId="0" borderId="0" xfId="0" applyNumberFormat="1" applyFont="1" applyFill="1" applyBorder="1" applyProtection="1">
      <protection locked="0"/>
    </xf>
    <xf numFmtId="4" fontId="1" fillId="0" borderId="0" xfId="0" applyNumberFormat="1" applyFont="1" applyFill="1" applyBorder="1" applyAlignment="1" applyProtection="1">
      <alignment horizontal="center"/>
      <protection locked="0"/>
    </xf>
    <xf numFmtId="0" fontId="2" fillId="0" borderId="29" xfId="0" applyFont="1" applyBorder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164" fontId="1" fillId="2" borderId="2" xfId="0" applyNumberFormat="1" applyFont="1" applyFill="1" applyBorder="1" applyAlignment="1" applyProtection="1">
      <alignment horizontal="center"/>
    </xf>
    <xf numFmtId="164" fontId="1" fillId="2" borderId="3" xfId="0" applyNumberFormat="1" applyFont="1" applyFill="1" applyBorder="1" applyAlignment="1" applyProtection="1">
      <alignment horizontal="center"/>
    </xf>
    <xf numFmtId="164" fontId="0" fillId="2" borderId="24" xfId="0" applyNumberFormat="1" applyFont="1" applyFill="1" applyBorder="1" applyAlignment="1" applyProtection="1">
      <alignment horizontal="center"/>
      <protection locked="0"/>
    </xf>
    <xf numFmtId="164" fontId="0" fillId="2" borderId="25" xfId="0" applyNumberFormat="1" applyFont="1" applyFill="1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alignment horizontal="left" vertical="top" wrapText="1"/>
      <protection locked="0"/>
    </xf>
    <xf numFmtId="0" fontId="0" fillId="0" borderId="3" xfId="0" applyFill="1" applyBorder="1" applyAlignment="1" applyProtection="1">
      <alignment horizontal="left" vertical="top" wrapText="1"/>
      <protection locked="0"/>
    </xf>
    <xf numFmtId="0" fontId="0" fillId="0" borderId="4" xfId="0" applyFill="1" applyBorder="1" applyAlignment="1" applyProtection="1">
      <alignment horizontal="left" vertical="top" wrapText="1"/>
      <protection locked="0"/>
    </xf>
    <xf numFmtId="0" fontId="0" fillId="0" borderId="5" xfId="0" applyFill="1" applyBorder="1" applyAlignment="1" applyProtection="1">
      <alignment horizontal="left" vertical="top" wrapText="1"/>
      <protection locked="0"/>
    </xf>
    <xf numFmtId="0" fontId="0" fillId="0" borderId="0" xfId="0" applyFill="1" applyBorder="1" applyAlignment="1" applyProtection="1">
      <alignment horizontal="left" vertical="top" wrapText="1"/>
      <protection locked="0"/>
    </xf>
    <xf numFmtId="0" fontId="0" fillId="0" borderId="6" xfId="0" applyFill="1" applyBorder="1" applyAlignment="1" applyProtection="1">
      <alignment horizontal="left" vertical="top" wrapText="1"/>
      <protection locked="0"/>
    </xf>
    <xf numFmtId="0" fontId="0" fillId="0" borderId="24" xfId="0" applyFill="1" applyBorder="1" applyAlignment="1" applyProtection="1">
      <alignment horizontal="left" vertical="top" wrapText="1"/>
      <protection locked="0"/>
    </xf>
    <xf numFmtId="0" fontId="0" fillId="0" borderId="25" xfId="0" applyFill="1" applyBorder="1" applyAlignment="1" applyProtection="1">
      <alignment horizontal="left" vertical="top" wrapText="1"/>
      <protection locked="0"/>
    </xf>
    <xf numFmtId="0" fontId="0" fillId="0" borderId="28" xfId="0" applyFill="1" applyBorder="1" applyAlignment="1" applyProtection="1">
      <alignment horizontal="left" vertical="top" wrapText="1"/>
      <protection locked="0"/>
    </xf>
    <xf numFmtId="0" fontId="18" fillId="0" borderId="0" xfId="0" applyFont="1" applyFill="1" applyAlignment="1" applyProtection="1">
      <alignment wrapText="1"/>
      <protection locked="0"/>
    </xf>
    <xf numFmtId="0" fontId="0" fillId="0" borderId="6" xfId="0" applyBorder="1" applyAlignment="1">
      <alignment wrapText="1"/>
    </xf>
    <xf numFmtId="4" fontId="4" fillId="0" borderId="24" xfId="0" applyNumberFormat="1" applyFont="1" applyBorder="1" applyAlignment="1" applyProtection="1">
      <alignment horizontal="right"/>
      <protection locked="0"/>
    </xf>
    <xf numFmtId="4" fontId="4" fillId="0" borderId="25" xfId="0" applyNumberFormat="1" applyFont="1" applyBorder="1" applyAlignment="1" applyProtection="1">
      <alignment horizontal="right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 wrapText="1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4" fillId="2" borderId="4" xfId="0" applyFont="1" applyFill="1" applyBorder="1" applyAlignment="1" applyProtection="1">
      <alignment horizontal="center" wrapText="1"/>
      <protection locked="0"/>
    </xf>
    <xf numFmtId="0" fontId="4" fillId="2" borderId="6" xfId="0" applyFont="1" applyFill="1" applyBorder="1" applyAlignment="1" applyProtection="1">
      <alignment horizontal="center" wrapText="1"/>
      <protection locked="0"/>
    </xf>
    <xf numFmtId="0" fontId="3" fillId="0" borderId="26" xfId="0" applyFont="1" applyBorder="1" applyAlignment="1" applyProtection="1">
      <alignment horizontal="left"/>
      <protection locked="0"/>
    </xf>
    <xf numFmtId="0" fontId="3" fillId="0" borderId="33" xfId="0" applyFont="1" applyBorder="1" applyAlignment="1" applyProtection="1">
      <alignment horizontal="left"/>
      <protection locked="0"/>
    </xf>
    <xf numFmtId="0" fontId="3" fillId="0" borderId="38" xfId="0" applyFont="1" applyBorder="1" applyAlignment="1" applyProtection="1">
      <alignment horizontal="left"/>
      <protection locked="0"/>
    </xf>
    <xf numFmtId="0" fontId="3" fillId="0" borderId="39" xfId="0" applyFont="1" applyBorder="1" applyAlignment="1" applyProtection="1">
      <alignment horizontal="left"/>
      <protection locked="0"/>
    </xf>
    <xf numFmtId="0" fontId="3" fillId="0" borderId="26" xfId="0" applyFont="1" applyBorder="1" applyAlignment="1" applyProtection="1">
      <alignment horizontal="left" wrapText="1"/>
      <protection locked="0"/>
    </xf>
    <xf numFmtId="0" fontId="3" fillId="0" borderId="33" xfId="0" applyFont="1" applyBorder="1" applyAlignment="1" applyProtection="1">
      <alignment horizontal="left" wrapText="1"/>
      <protection locked="0"/>
    </xf>
    <xf numFmtId="0" fontId="1" fillId="2" borderId="34" xfId="0" applyFont="1" applyFill="1" applyBorder="1" applyAlignment="1" applyProtection="1">
      <alignment horizontal="center" wrapText="1"/>
      <protection locked="0"/>
    </xf>
    <xf numFmtId="0" fontId="1" fillId="2" borderId="33" xfId="0" applyFont="1" applyFill="1" applyBorder="1" applyAlignment="1" applyProtection="1">
      <alignment horizontal="center" wrapText="1"/>
      <protection locked="0"/>
    </xf>
    <xf numFmtId="0" fontId="1" fillId="2" borderId="41" xfId="0" applyFont="1" applyFill="1" applyBorder="1" applyAlignment="1" applyProtection="1">
      <alignment horizontal="center" wrapText="1"/>
      <protection locked="0"/>
    </xf>
    <xf numFmtId="0" fontId="1" fillId="0" borderId="2" xfId="0" applyFont="1" applyBorder="1" applyAlignment="1" applyProtection="1">
      <alignment horizontal="center" vertical="top" wrapText="1"/>
      <protection locked="0"/>
    </xf>
    <xf numFmtId="0" fontId="1" fillId="0" borderId="5" xfId="0" applyFont="1" applyBorder="1" applyAlignment="1" applyProtection="1">
      <alignment horizontal="center" vertical="top" wrapText="1"/>
      <protection locked="0"/>
    </xf>
    <xf numFmtId="2" fontId="1" fillId="0" borderId="9" xfId="0" applyNumberFormat="1" applyFont="1" applyBorder="1" applyAlignment="1" applyProtection="1">
      <alignment horizontal="left" wrapText="1"/>
      <protection locked="0"/>
    </xf>
    <xf numFmtId="2" fontId="1" fillId="0" borderId="10" xfId="0" applyNumberFormat="1" applyFont="1" applyBorder="1" applyAlignment="1" applyProtection="1">
      <alignment horizontal="left" wrapText="1"/>
      <protection locked="0"/>
    </xf>
    <xf numFmtId="2" fontId="1" fillId="0" borderId="11" xfId="0" applyNumberFormat="1" applyFont="1" applyBorder="1" applyAlignment="1" applyProtection="1">
      <alignment horizontal="left" wrapText="1"/>
      <protection locked="0"/>
    </xf>
    <xf numFmtId="2" fontId="1" fillId="0" borderId="2" xfId="0" applyNumberFormat="1" applyFont="1" applyBorder="1" applyAlignment="1" applyProtection="1">
      <alignment horizontal="left" vertical="top" wrapText="1"/>
      <protection locked="0"/>
    </xf>
    <xf numFmtId="0" fontId="0" fillId="0" borderId="3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2" fontId="1" fillId="0" borderId="3" xfId="0" applyNumberFormat="1" applyFont="1" applyBorder="1" applyAlignment="1" applyProtection="1">
      <alignment horizontal="left" vertical="top" wrapText="1"/>
      <protection locked="0"/>
    </xf>
    <xf numFmtId="2" fontId="1" fillId="0" borderId="5" xfId="0" applyNumberFormat="1" applyFont="1" applyBorder="1" applyAlignment="1" applyProtection="1">
      <alignment horizontal="left" vertical="top" wrapText="1"/>
      <protection locked="0"/>
    </xf>
    <xf numFmtId="2" fontId="1" fillId="0" borderId="0" xfId="0" applyNumberFormat="1" applyFont="1" applyBorder="1" applyAlignment="1" applyProtection="1">
      <alignment horizontal="left" vertical="top" wrapText="1"/>
      <protection locked="0"/>
    </xf>
    <xf numFmtId="2" fontId="1" fillId="0" borderId="24" xfId="0" applyNumberFormat="1" applyFont="1" applyBorder="1" applyAlignment="1" applyProtection="1">
      <alignment horizontal="left" vertical="top" wrapText="1"/>
      <protection locked="0"/>
    </xf>
    <xf numFmtId="2" fontId="1" fillId="0" borderId="25" xfId="0" applyNumberFormat="1" applyFont="1" applyBorder="1" applyAlignment="1" applyProtection="1">
      <alignment horizontal="left" vertical="top" wrapText="1"/>
      <protection locked="0"/>
    </xf>
    <xf numFmtId="0" fontId="3" fillId="0" borderId="27" xfId="0" applyFont="1" applyBorder="1" applyAlignment="1" applyProtection="1">
      <alignment horizontal="left"/>
      <protection locked="0"/>
    </xf>
    <xf numFmtId="0" fontId="3" fillId="0" borderId="31" xfId="0" applyFont="1" applyBorder="1" applyAlignment="1" applyProtection="1">
      <alignment horizontal="left"/>
      <protection locked="0"/>
    </xf>
    <xf numFmtId="0" fontId="3" fillId="0" borderId="24" xfId="0" applyFont="1" applyBorder="1" applyAlignment="1" applyProtection="1">
      <alignment horizontal="left"/>
      <protection locked="0"/>
    </xf>
    <xf numFmtId="0" fontId="3" fillId="0" borderId="28" xfId="0" applyFont="1" applyBorder="1" applyAlignment="1" applyProtection="1">
      <alignment horizontal="left"/>
      <protection locked="0"/>
    </xf>
    <xf numFmtId="2" fontId="1" fillId="0" borderId="15" xfId="0" applyNumberFormat="1" applyFont="1" applyBorder="1" applyAlignment="1" applyProtection="1">
      <alignment horizontal="left" wrapText="1"/>
      <protection locked="0"/>
    </xf>
    <xf numFmtId="2" fontId="1" fillId="0" borderId="16" xfId="0" applyNumberFormat="1" applyFont="1" applyBorder="1" applyAlignment="1" applyProtection="1">
      <alignment horizontal="left" wrapText="1"/>
      <protection locked="0"/>
    </xf>
    <xf numFmtId="2" fontId="1" fillId="0" borderId="17" xfId="0" applyNumberFormat="1" applyFont="1" applyBorder="1" applyAlignment="1" applyProtection="1">
      <alignment horizontal="left" wrapText="1"/>
      <protection locked="0"/>
    </xf>
    <xf numFmtId="2" fontId="1" fillId="0" borderId="54" xfId="0" applyNumberFormat="1" applyFont="1" applyBorder="1" applyAlignment="1" applyProtection="1">
      <alignment horizontal="left" wrapText="1"/>
      <protection locked="0"/>
    </xf>
    <xf numFmtId="2" fontId="1" fillId="0" borderId="47" xfId="0" applyNumberFormat="1" applyFont="1" applyBorder="1" applyAlignment="1" applyProtection="1">
      <alignment horizontal="left" wrapText="1"/>
      <protection locked="0"/>
    </xf>
    <xf numFmtId="2" fontId="1" fillId="0" borderId="23" xfId="0" applyNumberFormat="1" applyFont="1" applyBorder="1" applyAlignment="1" applyProtection="1">
      <alignment horizontal="left" wrapText="1"/>
      <protection locked="0"/>
    </xf>
    <xf numFmtId="2" fontId="1" fillId="0" borderId="19" xfId="0" applyNumberFormat="1" applyFont="1" applyBorder="1" applyAlignment="1" applyProtection="1">
      <alignment horizontal="left" wrapText="1"/>
      <protection locked="0"/>
    </xf>
    <xf numFmtId="2" fontId="1" fillId="0" borderId="20" xfId="0" applyNumberFormat="1" applyFont="1" applyBorder="1" applyAlignment="1" applyProtection="1">
      <alignment horizontal="left" wrapText="1"/>
      <protection locked="0"/>
    </xf>
    <xf numFmtId="2" fontId="1" fillId="0" borderId="21" xfId="0" applyNumberFormat="1" applyFont="1" applyBorder="1" applyAlignment="1" applyProtection="1">
      <alignment horizontal="left" wrapText="1"/>
      <protection locked="0"/>
    </xf>
    <xf numFmtId="2" fontId="1" fillId="0" borderId="7" xfId="0" applyNumberFormat="1" applyFont="1" applyBorder="1" applyAlignment="1" applyProtection="1">
      <alignment horizontal="left" wrapText="1"/>
      <protection locked="0"/>
    </xf>
    <xf numFmtId="2" fontId="1" fillId="0" borderId="1" xfId="0" applyNumberFormat="1" applyFont="1" applyBorder="1" applyAlignment="1" applyProtection="1">
      <alignment horizontal="left" wrapText="1"/>
      <protection locked="0"/>
    </xf>
    <xf numFmtId="2" fontId="1" fillId="0" borderId="12" xfId="0" applyNumberFormat="1" applyFont="1" applyBorder="1" applyAlignment="1" applyProtection="1">
      <alignment horizontal="left" wrapText="1"/>
      <protection locked="0"/>
    </xf>
    <xf numFmtId="2" fontId="1" fillId="0" borderId="48" xfId="0" applyNumberFormat="1" applyFont="1" applyBorder="1" applyAlignment="1" applyProtection="1">
      <alignment horizontal="left" wrapText="1"/>
      <protection locked="0"/>
    </xf>
    <xf numFmtId="2" fontId="1" fillId="0" borderId="46" xfId="0" applyNumberFormat="1" applyFont="1" applyBorder="1" applyAlignment="1" applyProtection="1">
      <alignment horizontal="left" wrapText="1"/>
      <protection locked="0"/>
    </xf>
    <xf numFmtId="2" fontId="1" fillId="0" borderId="60" xfId="0" applyNumberFormat="1" applyFont="1" applyBorder="1" applyAlignment="1" applyProtection="1">
      <alignment horizontal="left" wrapText="1"/>
      <protection locked="0"/>
    </xf>
    <xf numFmtId="0" fontId="0" fillId="0" borderId="28" xfId="0" applyBorder="1" applyAlignment="1" applyProtection="1">
      <alignment horizontal="left"/>
      <protection locked="0"/>
    </xf>
    <xf numFmtId="0" fontId="3" fillId="0" borderId="45" xfId="0" applyFont="1" applyBorder="1" applyAlignment="1" applyProtection="1">
      <alignment horizontal="left"/>
      <protection locked="0"/>
    </xf>
    <xf numFmtId="0" fontId="3" fillId="0" borderId="32" xfId="0" applyFont="1" applyBorder="1" applyAlignment="1" applyProtection="1">
      <alignment horizontal="left"/>
      <protection locked="0"/>
    </xf>
    <xf numFmtId="0" fontId="0" fillId="0" borderId="31" xfId="0" applyBorder="1" applyAlignment="1" applyProtection="1">
      <alignment horizontal="left"/>
      <protection locked="0"/>
    </xf>
    <xf numFmtId="0" fontId="0" fillId="0" borderId="33" xfId="0" applyBorder="1" applyAlignment="1" applyProtection="1">
      <alignment horizontal="left"/>
      <protection locked="0"/>
    </xf>
    <xf numFmtId="0" fontId="3" fillId="0" borderId="24" xfId="0" applyFont="1" applyBorder="1" applyAlignment="1" applyProtection="1">
      <alignment horizontal="left" wrapText="1"/>
      <protection locked="0"/>
    </xf>
    <xf numFmtId="0" fontId="3" fillId="0" borderId="28" xfId="0" applyFont="1" applyBorder="1" applyAlignment="1" applyProtection="1">
      <alignment horizontal="left" wrapText="1"/>
      <protection locked="0"/>
    </xf>
    <xf numFmtId="0" fontId="9" fillId="0" borderId="0" xfId="0" applyFont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left" vertical="top"/>
      <protection locked="0"/>
    </xf>
    <xf numFmtId="0" fontId="1" fillId="0" borderId="3" xfId="0" applyFont="1" applyBorder="1" applyAlignment="1" applyProtection="1">
      <alignment horizontal="left" vertical="top"/>
      <protection locked="0"/>
    </xf>
    <xf numFmtId="0" fontId="1" fillId="0" borderId="5" xfId="0" applyFont="1" applyBorder="1" applyAlignment="1" applyProtection="1">
      <alignment horizontal="left" vertical="top"/>
      <protection locked="0"/>
    </xf>
    <xf numFmtId="0" fontId="1" fillId="0" borderId="0" xfId="0" applyFont="1" applyBorder="1" applyAlignment="1" applyProtection="1">
      <alignment horizontal="left" vertical="top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 vertical="top" wrapText="1"/>
      <protection locked="0"/>
    </xf>
    <xf numFmtId="0" fontId="4" fillId="0" borderId="0" xfId="0" applyFont="1" applyBorder="1" applyAlignment="1" applyProtection="1">
      <alignment horizontal="center" vertical="top" wrapText="1"/>
      <protection locked="0"/>
    </xf>
    <xf numFmtId="0" fontId="4" fillId="0" borderId="2" xfId="0" applyFont="1" applyBorder="1" applyAlignment="1" applyProtection="1">
      <alignment horizontal="center" vertical="top" wrapText="1"/>
      <protection locked="0"/>
    </xf>
    <xf numFmtId="0" fontId="4" fillId="0" borderId="5" xfId="0" applyFont="1" applyBorder="1" applyAlignment="1" applyProtection="1">
      <alignment horizontal="center" vertical="top" wrapText="1"/>
      <protection locked="0"/>
    </xf>
    <xf numFmtId="0" fontId="0" fillId="0" borderId="13" xfId="0" applyBorder="1" applyAlignment="1" applyProtection="1">
      <protection locked="0"/>
    </xf>
    <xf numFmtId="0" fontId="0" fillId="0" borderId="13" xfId="0" applyBorder="1" applyAlignment="1" applyProtection="1">
      <protection locked="0" hidden="1"/>
    </xf>
    <xf numFmtId="4" fontId="1" fillId="2" borderId="30" xfId="0" applyNumberFormat="1" applyFont="1" applyFill="1" applyBorder="1" applyAlignment="1" applyProtection="1">
      <alignment horizontal="center"/>
      <protection locked="0"/>
    </xf>
    <xf numFmtId="4" fontId="1" fillId="2" borderId="14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61" xfId="0" applyFont="1" applyFill="1" applyBorder="1" applyAlignment="1" applyProtection="1">
      <alignment horizontal="center"/>
      <protection locked="0"/>
    </xf>
    <xf numFmtId="4" fontId="1" fillId="2" borderId="30" xfId="0" applyNumberFormat="1" applyFont="1" applyFill="1" applyBorder="1" applyAlignment="1" applyProtection="1">
      <alignment horizontal="left"/>
      <protection locked="0"/>
    </xf>
    <xf numFmtId="4" fontId="1" fillId="2" borderId="14" xfId="0" applyNumberFormat="1" applyFont="1" applyFill="1" applyBorder="1" applyAlignment="1" applyProtection="1">
      <alignment horizontal="left"/>
      <protection locked="0"/>
    </xf>
    <xf numFmtId="0" fontId="24" fillId="0" borderId="0" xfId="0" applyFont="1" applyBorder="1" applyAlignment="1" applyProtection="1">
      <alignment horizontal="center"/>
      <protection locked="0"/>
    </xf>
  </cellXfs>
  <cellStyles count="1">
    <cellStyle name="Normální" xfId="0" builtinId="0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accent3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76"/>
  <sheetViews>
    <sheetView tabSelected="1" view="pageBreakPreview" topLeftCell="A61" zoomScaleNormal="100" zoomScaleSheetLayoutView="100" workbookViewId="0">
      <selection activeCell="K12" sqref="K12"/>
    </sheetView>
  </sheetViews>
  <sheetFormatPr defaultRowHeight="15" outlineLevelRow="1" x14ac:dyDescent="0.25"/>
  <cols>
    <col min="3" max="3" width="7.5703125" customWidth="1"/>
    <col min="4" max="4" width="3.85546875" customWidth="1"/>
    <col min="6" max="6" width="15.28515625" customWidth="1"/>
    <col min="7" max="7" width="11.140625" customWidth="1"/>
    <col min="8" max="9" width="10.7109375" customWidth="1"/>
    <col min="10" max="10" width="4.7109375" customWidth="1"/>
    <col min="11" max="11" width="11.7109375" customWidth="1"/>
    <col min="12" max="12" width="12" customWidth="1"/>
    <col min="13" max="13" width="13.5703125" customWidth="1"/>
    <col min="14" max="14" width="11.85546875" customWidth="1"/>
    <col min="15" max="15" width="4.7109375" customWidth="1"/>
    <col min="16" max="16" width="9.7109375" bestFit="1" customWidth="1"/>
    <col min="17" max="17" width="10" bestFit="1" customWidth="1"/>
    <col min="19" max="19" width="11.85546875" bestFit="1" customWidth="1"/>
    <col min="20" max="20" width="4.42578125" customWidth="1"/>
    <col min="21" max="21" width="11.28515625" customWidth="1"/>
  </cols>
  <sheetData>
    <row r="1" spans="1:22" ht="26.25" x14ac:dyDescent="0.4">
      <c r="A1" s="178" t="s">
        <v>40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</row>
    <row r="2" spans="1:22" ht="35.25" customHeight="1" x14ac:dyDescent="0.3">
      <c r="A2" s="179" t="s">
        <v>78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2" t="s">
        <v>20</v>
      </c>
    </row>
    <row r="3" spans="1:22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1:22" ht="15.75" x14ac:dyDescent="0.25">
      <c r="A4" s="235" t="s">
        <v>0</v>
      </c>
      <c r="B4" s="235"/>
      <c r="C4" s="10"/>
      <c r="D4" s="10"/>
      <c r="E4" s="10"/>
      <c r="F4" s="15"/>
      <c r="G4" s="10"/>
      <c r="H4" s="10"/>
      <c r="I4" s="10"/>
      <c r="J4" s="10"/>
      <c r="K4" s="10"/>
      <c r="L4" s="10"/>
      <c r="M4" s="10"/>
      <c r="N4" s="10"/>
      <c r="O4" s="10"/>
      <c r="V4" s="119" t="s">
        <v>43</v>
      </c>
    </row>
    <row r="5" spans="1:22" ht="15.75" x14ac:dyDescent="0.25">
      <c r="A5" s="235" t="s">
        <v>1</v>
      </c>
      <c r="B5" s="235"/>
      <c r="C5" s="10"/>
      <c r="D5" s="10"/>
      <c r="E5" s="10"/>
      <c r="F5" s="15"/>
      <c r="G5" s="10"/>
      <c r="H5" s="10"/>
      <c r="I5" s="10"/>
      <c r="J5" s="10"/>
      <c r="K5" s="10"/>
      <c r="L5" s="10"/>
      <c r="M5" s="10"/>
      <c r="N5" s="10"/>
      <c r="O5" s="10"/>
      <c r="V5" s="119" t="s">
        <v>44</v>
      </c>
    </row>
    <row r="6" spans="1:22" ht="15.75" x14ac:dyDescent="0.25">
      <c r="A6" s="235" t="s">
        <v>2</v>
      </c>
      <c r="B6" s="235"/>
      <c r="C6" s="10"/>
      <c r="D6" s="10"/>
      <c r="E6" s="10"/>
      <c r="F6" s="15"/>
      <c r="G6" s="10"/>
      <c r="H6" s="10"/>
      <c r="I6" s="10"/>
      <c r="J6" s="10"/>
      <c r="K6" s="10"/>
      <c r="L6" s="10"/>
      <c r="M6" s="10"/>
      <c r="N6" s="10"/>
      <c r="O6" s="10"/>
    </row>
    <row r="7" spans="1:22" ht="15.75" x14ac:dyDescent="0.25">
      <c r="A7" s="27" t="s">
        <v>16</v>
      </c>
      <c r="B7" s="27"/>
      <c r="C7" s="10"/>
      <c r="D7" s="10"/>
      <c r="E7" s="10"/>
      <c r="F7" s="15"/>
      <c r="G7" s="10"/>
      <c r="H7" s="10"/>
      <c r="I7" s="10"/>
      <c r="J7" s="10"/>
      <c r="K7" s="10"/>
      <c r="L7" s="10"/>
      <c r="M7" s="10"/>
      <c r="N7" s="10"/>
      <c r="O7" s="10"/>
    </row>
    <row r="8" spans="1:22" ht="15.75" x14ac:dyDescent="0.25">
      <c r="A8" s="235" t="s">
        <v>3</v>
      </c>
      <c r="B8" s="235"/>
      <c r="C8" s="10"/>
      <c r="D8" s="10"/>
      <c r="E8" s="10"/>
      <c r="F8" s="16" t="s">
        <v>19</v>
      </c>
      <c r="G8" s="10"/>
      <c r="H8" s="10"/>
      <c r="I8" s="10"/>
      <c r="J8" s="10"/>
      <c r="K8" s="10"/>
      <c r="L8" s="10"/>
      <c r="M8" s="10"/>
      <c r="N8" s="10"/>
      <c r="O8" s="10"/>
      <c r="Q8" s="3"/>
    </row>
    <row r="9" spans="1:22" ht="15.75" x14ac:dyDescent="0.25">
      <c r="A9" s="28" t="s">
        <v>41</v>
      </c>
      <c r="B9" s="29"/>
      <c r="C9" s="10"/>
      <c r="D9" s="10"/>
      <c r="E9" s="10"/>
      <c r="F9" s="106">
        <f>I9+N9</f>
        <v>0</v>
      </c>
      <c r="G9" s="10"/>
      <c r="H9" s="11" t="s">
        <v>10</v>
      </c>
      <c r="I9" s="12">
        <v>0</v>
      </c>
      <c r="J9" s="12"/>
      <c r="K9" s="10"/>
      <c r="L9" s="10"/>
      <c r="M9" s="11" t="s">
        <v>11</v>
      </c>
      <c r="N9" s="12">
        <v>0</v>
      </c>
      <c r="O9" s="12"/>
      <c r="P9" s="12"/>
      <c r="Q9" s="14"/>
      <c r="V9" s="1" t="str">
        <f>IF(I9+N9=F9,"ok","chybně")</f>
        <v>ok</v>
      </c>
    </row>
    <row r="10" spans="1:22" ht="15.75" x14ac:dyDescent="0.25">
      <c r="A10" s="28" t="s">
        <v>17</v>
      </c>
      <c r="B10" s="29"/>
      <c r="C10" s="10"/>
      <c r="D10" s="10"/>
      <c r="E10" s="25"/>
      <c r="F10" s="107">
        <f>I10+N10</f>
        <v>0</v>
      </c>
      <c r="G10" s="10"/>
      <c r="H10" s="11" t="s">
        <v>10</v>
      </c>
      <c r="I10" s="12">
        <v>0</v>
      </c>
      <c r="J10" s="12"/>
      <c r="K10" s="10"/>
      <c r="L10" s="10"/>
      <c r="M10" s="11" t="s">
        <v>11</v>
      </c>
      <c r="N10" s="12">
        <v>0</v>
      </c>
      <c r="O10" s="12"/>
      <c r="P10" s="12"/>
      <c r="Q10" s="14"/>
      <c r="V10" s="1" t="str">
        <f>IF(I10+N10=F10,"ok","chybně")</f>
        <v>ok</v>
      </c>
    </row>
    <row r="11" spans="1:22" x14ac:dyDescent="0.25">
      <c r="A11" s="10"/>
      <c r="B11" s="10"/>
      <c r="C11" s="10"/>
      <c r="D11" s="10"/>
      <c r="E11" s="10"/>
      <c r="F11" s="30"/>
      <c r="G11" s="10"/>
      <c r="H11" s="10"/>
      <c r="I11" s="10"/>
      <c r="J11" s="10"/>
      <c r="K11" s="10"/>
      <c r="L11" s="10"/>
      <c r="M11" s="10"/>
      <c r="N11" s="10"/>
      <c r="O11" s="10"/>
      <c r="Q11" s="14"/>
    </row>
    <row r="12" spans="1:22" x14ac:dyDescent="0.25">
      <c r="A12" s="54" t="s">
        <v>79</v>
      </c>
      <c r="B12" s="55"/>
      <c r="C12" s="55"/>
      <c r="D12" s="55"/>
      <c r="E12" s="55"/>
      <c r="F12" s="55"/>
      <c r="G12" s="55"/>
      <c r="H12" s="10"/>
      <c r="I12" s="10"/>
      <c r="J12" s="10"/>
      <c r="K12" s="10"/>
      <c r="L12" s="10"/>
      <c r="M12" s="10"/>
      <c r="N12" s="10"/>
      <c r="O12" s="10"/>
      <c r="Q12" s="14"/>
      <c r="V12" t="s">
        <v>69</v>
      </c>
    </row>
    <row r="13" spans="1:22" x14ac:dyDescent="0.25">
      <c r="A13" s="17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Q13" s="14"/>
      <c r="V13" t="s">
        <v>66</v>
      </c>
    </row>
    <row r="14" spans="1:22" ht="20.25" customHeight="1" x14ac:dyDescent="0.25">
      <c r="A14" s="70" t="s">
        <v>76</v>
      </c>
      <c r="B14" s="13"/>
      <c r="C14" s="13"/>
      <c r="D14" s="13"/>
      <c r="E14" s="58"/>
      <c r="F14" s="13"/>
      <c r="G14" s="10"/>
      <c r="H14" s="10"/>
      <c r="I14" s="10"/>
      <c r="J14" s="10"/>
      <c r="K14" s="10"/>
      <c r="L14" s="13"/>
      <c r="M14" s="10"/>
      <c r="N14" s="10"/>
      <c r="O14" s="10"/>
      <c r="Q14" s="3"/>
      <c r="V14" s="125" t="s">
        <v>67</v>
      </c>
    </row>
    <row r="15" spans="1:22" ht="18.75" customHeight="1" x14ac:dyDescent="0.25">
      <c r="A15" s="70" t="s">
        <v>64</v>
      </c>
      <c r="B15" s="120"/>
      <c r="C15" s="120"/>
      <c r="D15" s="13"/>
      <c r="E15" s="10"/>
      <c r="F15" s="13"/>
      <c r="G15" s="10"/>
      <c r="H15" s="10"/>
      <c r="I15" s="10"/>
      <c r="J15" s="10"/>
      <c r="K15" s="10"/>
      <c r="L15" s="10"/>
      <c r="M15" s="10"/>
      <c r="N15" s="10"/>
      <c r="O15" s="10"/>
      <c r="Q15" s="3"/>
      <c r="V15" t="s">
        <v>68</v>
      </c>
    </row>
    <row r="16" spans="1:22" ht="15.75" thickBot="1" x14ac:dyDescent="0.3">
      <c r="A16" s="17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23" ht="15.75" customHeight="1" thickBot="1" x14ac:dyDescent="0.3">
      <c r="A17" s="175" t="s">
        <v>7</v>
      </c>
      <c r="B17" s="176"/>
      <c r="C17" s="176"/>
      <c r="D17" s="176"/>
      <c r="E17" s="176"/>
      <c r="F17" s="176"/>
      <c r="G17" s="176"/>
      <c r="H17" s="176"/>
      <c r="I17" s="176"/>
      <c r="J17" s="177"/>
      <c r="K17" s="175" t="s">
        <v>42</v>
      </c>
      <c r="L17" s="176"/>
      <c r="M17" s="176"/>
      <c r="N17" s="177"/>
      <c r="O17" s="72"/>
      <c r="P17" s="175" t="s">
        <v>49</v>
      </c>
      <c r="Q17" s="176"/>
      <c r="R17" s="176"/>
      <c r="S17" s="177"/>
      <c r="T17" s="72"/>
      <c r="U17" s="190" t="s">
        <v>31</v>
      </c>
      <c r="W17" t="s">
        <v>71</v>
      </c>
    </row>
    <row r="18" spans="1:23" ht="15" customHeight="1" x14ac:dyDescent="0.25">
      <c r="A18" s="236" t="s">
        <v>4</v>
      </c>
      <c r="B18" s="237"/>
      <c r="C18" s="237"/>
      <c r="D18" s="237"/>
      <c r="E18" s="237"/>
      <c r="F18" s="237"/>
      <c r="G18" s="241" t="s">
        <v>5</v>
      </c>
      <c r="H18" s="180" t="s">
        <v>6</v>
      </c>
      <c r="I18" s="181"/>
      <c r="J18" s="182" t="s">
        <v>27</v>
      </c>
      <c r="K18" s="243" t="s">
        <v>5</v>
      </c>
      <c r="L18" s="180" t="s">
        <v>6</v>
      </c>
      <c r="M18" s="180"/>
      <c r="N18" s="181"/>
      <c r="O18" s="182" t="s">
        <v>27</v>
      </c>
      <c r="P18" s="193" t="s">
        <v>12</v>
      </c>
      <c r="Q18" s="180" t="s">
        <v>13</v>
      </c>
      <c r="R18" s="180"/>
      <c r="S18" s="181"/>
      <c r="T18" s="182" t="s">
        <v>27</v>
      </c>
      <c r="U18" s="191"/>
      <c r="W18" t="s">
        <v>72</v>
      </c>
    </row>
    <row r="19" spans="1:23" ht="15.75" thickBot="1" x14ac:dyDescent="0.3">
      <c r="A19" s="238"/>
      <c r="B19" s="239"/>
      <c r="C19" s="239"/>
      <c r="D19" s="239"/>
      <c r="E19" s="239"/>
      <c r="F19" s="239"/>
      <c r="G19" s="242"/>
      <c r="H19" s="44" t="s">
        <v>24</v>
      </c>
      <c r="I19" s="92" t="s">
        <v>15</v>
      </c>
      <c r="J19" s="183"/>
      <c r="K19" s="244"/>
      <c r="L19" s="44" t="s">
        <v>24</v>
      </c>
      <c r="M19" s="31" t="s">
        <v>15</v>
      </c>
      <c r="N19" s="87" t="s">
        <v>26</v>
      </c>
      <c r="O19" s="183"/>
      <c r="P19" s="194"/>
      <c r="Q19" s="44" t="s">
        <v>24</v>
      </c>
      <c r="R19" s="31" t="s">
        <v>15</v>
      </c>
      <c r="S19" s="87" t="s">
        <v>26</v>
      </c>
      <c r="T19" s="183"/>
      <c r="U19" s="192"/>
      <c r="W19" t="s">
        <v>73</v>
      </c>
    </row>
    <row r="20" spans="1:23" x14ac:dyDescent="0.25">
      <c r="A20" s="213" t="s">
        <v>18</v>
      </c>
      <c r="B20" s="214"/>
      <c r="C20" s="215"/>
      <c r="D20" s="130" t="s">
        <v>51</v>
      </c>
      <c r="E20" s="209" t="s">
        <v>32</v>
      </c>
      <c r="F20" s="210"/>
      <c r="G20" s="45">
        <v>0</v>
      </c>
      <c r="H20" s="74" t="str">
        <f>IF(G20=0,"",I20/G20)</f>
        <v/>
      </c>
      <c r="I20" s="65"/>
      <c r="J20" s="96" t="str">
        <f>IF(H20&gt;40000,"INV","NEIV")</f>
        <v>INV</v>
      </c>
      <c r="K20" s="19">
        <v>0</v>
      </c>
      <c r="L20" s="74" t="str">
        <f>IF(K20=0,"",M20/K20)</f>
        <v/>
      </c>
      <c r="M20" s="4">
        <v>0</v>
      </c>
      <c r="N20" s="5">
        <v>0</v>
      </c>
      <c r="O20" s="82" t="str">
        <f>IF(L20&gt;40000,"INV","NEIV")</f>
        <v>INV</v>
      </c>
      <c r="P20" s="19">
        <v>0</v>
      </c>
      <c r="Q20" s="74" t="str">
        <f>IF(P20=0,"",R20/P20)</f>
        <v/>
      </c>
      <c r="R20" s="4">
        <v>0</v>
      </c>
      <c r="S20" s="5">
        <v>0</v>
      </c>
      <c r="T20" s="82" t="str">
        <f>IF(Q20&gt;40000,"INV","NEIV")</f>
        <v>INV</v>
      </c>
      <c r="U20" s="46">
        <f t="shared" ref="U20:U54" si="0">S20</f>
        <v>0</v>
      </c>
      <c r="V20" s="1" t="str">
        <f>IF(S20=U20,"OK","chyba")</f>
        <v>OK</v>
      </c>
    </row>
    <row r="21" spans="1:23" x14ac:dyDescent="0.25">
      <c r="A21" s="216"/>
      <c r="B21" s="217"/>
      <c r="C21" s="218"/>
      <c r="D21" s="131" t="s">
        <v>52</v>
      </c>
      <c r="E21" s="184" t="s">
        <v>38</v>
      </c>
      <c r="F21" s="185"/>
      <c r="G21" s="112">
        <v>0</v>
      </c>
      <c r="H21" s="76" t="str">
        <f>IF(G21=0,"",I21/G21)</f>
        <v/>
      </c>
      <c r="I21" s="66"/>
      <c r="J21" s="98" t="str">
        <f>IF(H21&gt;40000,"INV","NEIV")</f>
        <v>INV</v>
      </c>
      <c r="K21" s="21">
        <v>0</v>
      </c>
      <c r="L21" s="76" t="str">
        <f t="shared" ref="L21:L22" si="1">IF(K21=0,"",M21/K21)</f>
        <v/>
      </c>
      <c r="M21" s="8">
        <v>0</v>
      </c>
      <c r="N21" s="9">
        <v>0</v>
      </c>
      <c r="O21" s="84" t="str">
        <f t="shared" ref="O21:O22" si="2">IF(L21&gt;40000,"INV","NEIV")</f>
        <v>INV</v>
      </c>
      <c r="P21" s="21">
        <v>0</v>
      </c>
      <c r="Q21" s="76" t="str">
        <f t="shared" ref="Q21:Q22" si="3">IF(P21=0,"",R21/P21)</f>
        <v/>
      </c>
      <c r="R21" s="8">
        <v>0</v>
      </c>
      <c r="S21" s="9">
        <v>0</v>
      </c>
      <c r="T21" s="84" t="str">
        <f t="shared" ref="T21:T22" si="4">IF(Q21&gt;40000,"INV","NEIV")</f>
        <v>INV</v>
      </c>
      <c r="U21" s="48">
        <f t="shared" ref="U21:U22" si="5">S21</f>
        <v>0</v>
      </c>
      <c r="V21" s="1" t="str">
        <f t="shared" ref="V21:V28" si="6">IF(S21=U21,"OK","chyba")</f>
        <v>OK</v>
      </c>
    </row>
    <row r="22" spans="1:23" x14ac:dyDescent="0.25">
      <c r="A22" s="216"/>
      <c r="B22" s="217"/>
      <c r="C22" s="218"/>
      <c r="D22" s="132" t="s">
        <v>53</v>
      </c>
      <c r="E22" s="186" t="s">
        <v>21</v>
      </c>
      <c r="F22" s="187"/>
      <c r="G22" s="112"/>
      <c r="H22" s="76" t="str">
        <f>IF(G22=0,"",I22/G22)</f>
        <v/>
      </c>
      <c r="I22" s="66"/>
      <c r="J22" s="98" t="str">
        <f>IF(H22&gt;40000,"INV","NEIV")</f>
        <v>INV</v>
      </c>
      <c r="K22" s="21"/>
      <c r="L22" s="76" t="str">
        <f t="shared" si="1"/>
        <v/>
      </c>
      <c r="M22" s="8"/>
      <c r="N22" s="9"/>
      <c r="O22" s="84" t="str">
        <f t="shared" si="2"/>
        <v>INV</v>
      </c>
      <c r="P22" s="21"/>
      <c r="Q22" s="76" t="str">
        <f t="shared" si="3"/>
        <v/>
      </c>
      <c r="R22" s="8"/>
      <c r="S22" s="9"/>
      <c r="T22" s="84" t="str">
        <f t="shared" si="4"/>
        <v>INV</v>
      </c>
      <c r="U22" s="48">
        <f t="shared" si="5"/>
        <v>0</v>
      </c>
      <c r="V22" s="1" t="str">
        <f t="shared" si="6"/>
        <v>OK</v>
      </c>
    </row>
    <row r="23" spans="1:23" ht="15.75" thickBot="1" x14ac:dyDescent="0.3">
      <c r="A23" s="219"/>
      <c r="B23" s="220"/>
      <c r="C23" s="221"/>
      <c r="D23" s="133" t="s">
        <v>54</v>
      </c>
      <c r="E23" s="229" t="s">
        <v>21</v>
      </c>
      <c r="F23" s="230"/>
      <c r="G23" s="71"/>
      <c r="H23" s="113" t="str">
        <f>IF(G23=0,"",I23/G23)</f>
        <v/>
      </c>
      <c r="I23" s="102"/>
      <c r="J23" s="114" t="str">
        <f>IF(H23&gt;40000,"INV","NEIV")</f>
        <v>INV</v>
      </c>
      <c r="K23" s="69"/>
      <c r="L23" s="113" t="str">
        <f t="shared" ref="L23:L36" si="7">IF(K23=0,"",M23/K23)</f>
        <v/>
      </c>
      <c r="M23" s="115"/>
      <c r="N23" s="116"/>
      <c r="O23" s="117" t="str">
        <f t="shared" ref="O23:O39" si="8">IF(L23&gt;40000,"INV","NEIV")</f>
        <v>INV</v>
      </c>
      <c r="P23" s="69"/>
      <c r="Q23" s="113" t="str">
        <f t="shared" ref="Q23:Q36" si="9">IF(P23=0,"",R23/P23)</f>
        <v/>
      </c>
      <c r="R23" s="115"/>
      <c r="S23" s="116"/>
      <c r="T23" s="117" t="str">
        <f t="shared" ref="T23:T39" si="10">IF(Q23&gt;40000,"INV","NEIV")</f>
        <v>INV</v>
      </c>
      <c r="U23" s="118">
        <f t="shared" si="0"/>
        <v>0</v>
      </c>
      <c r="V23" s="1" t="str">
        <f t="shared" si="6"/>
        <v>OK</v>
      </c>
    </row>
    <row r="24" spans="1:23" x14ac:dyDescent="0.25">
      <c r="A24" s="213" t="s">
        <v>34</v>
      </c>
      <c r="B24" s="214"/>
      <c r="C24" s="215"/>
      <c r="D24" s="130" t="s">
        <v>51</v>
      </c>
      <c r="E24" s="209" t="s">
        <v>35</v>
      </c>
      <c r="F24" s="210"/>
      <c r="G24" s="19">
        <v>0</v>
      </c>
      <c r="H24" s="74" t="str">
        <f t="shared" ref="H24:H55" si="11">IF(G24=0,"",I24/G24)</f>
        <v/>
      </c>
      <c r="I24" s="65"/>
      <c r="J24" s="96" t="str">
        <f t="shared" ref="J24:J54" si="12">IF(H24&gt;40000,"INV","NEIV")</f>
        <v>INV</v>
      </c>
      <c r="K24" s="19">
        <v>0</v>
      </c>
      <c r="L24" s="74" t="str">
        <f t="shared" si="7"/>
        <v/>
      </c>
      <c r="M24" s="4">
        <v>0</v>
      </c>
      <c r="N24" s="5">
        <v>0</v>
      </c>
      <c r="O24" s="82" t="str">
        <f t="shared" si="8"/>
        <v>INV</v>
      </c>
      <c r="P24" s="19">
        <v>0</v>
      </c>
      <c r="Q24" s="74" t="str">
        <f t="shared" si="9"/>
        <v/>
      </c>
      <c r="R24" s="4">
        <v>0</v>
      </c>
      <c r="S24" s="5">
        <v>0</v>
      </c>
      <c r="T24" s="82" t="str">
        <f t="shared" si="10"/>
        <v>INV</v>
      </c>
      <c r="U24" s="46">
        <f t="shared" si="0"/>
        <v>0</v>
      </c>
      <c r="V24" s="1" t="str">
        <f t="shared" si="6"/>
        <v>OK</v>
      </c>
    </row>
    <row r="25" spans="1:23" ht="24.75" customHeight="1" x14ac:dyDescent="0.25">
      <c r="A25" s="216"/>
      <c r="B25" s="217"/>
      <c r="C25" s="218"/>
      <c r="D25" s="131" t="s">
        <v>52</v>
      </c>
      <c r="E25" s="188" t="s">
        <v>50</v>
      </c>
      <c r="F25" s="189"/>
      <c r="G25" s="21">
        <v>0</v>
      </c>
      <c r="H25" s="76" t="str">
        <f t="shared" ref="H25" si="13">IF(G25=0,"",I25/G25)</f>
        <v/>
      </c>
      <c r="I25" s="66"/>
      <c r="J25" s="98" t="str">
        <f t="shared" ref="J25" si="14">IF(H25&gt;40000,"INV","NEIV")</f>
        <v>INV</v>
      </c>
      <c r="K25" s="21">
        <v>0</v>
      </c>
      <c r="L25" s="76" t="str">
        <f t="shared" ref="L25" si="15">IF(K25=0,"",M25/K25)</f>
        <v/>
      </c>
      <c r="M25" s="8">
        <v>0</v>
      </c>
      <c r="N25" s="9">
        <v>0</v>
      </c>
      <c r="O25" s="84" t="str">
        <f t="shared" ref="O25" si="16">IF(L25&gt;40000,"INV","NEIV")</f>
        <v>INV</v>
      </c>
      <c r="P25" s="21">
        <v>0</v>
      </c>
      <c r="Q25" s="76" t="str">
        <f t="shared" ref="Q25" si="17">IF(P25=0,"",R25/P25)</f>
        <v/>
      </c>
      <c r="R25" s="8">
        <v>0</v>
      </c>
      <c r="S25" s="9">
        <v>0</v>
      </c>
      <c r="T25" s="84" t="str">
        <f t="shared" ref="T25" si="18">IF(Q25&gt;40000,"INV","NEIV")</f>
        <v>INV</v>
      </c>
      <c r="U25" s="48">
        <f t="shared" ref="U25" si="19">S25</f>
        <v>0</v>
      </c>
      <c r="V25" s="1" t="str">
        <f t="shared" si="6"/>
        <v>OK</v>
      </c>
    </row>
    <row r="26" spans="1:23" x14ac:dyDescent="0.25">
      <c r="A26" s="216"/>
      <c r="B26" s="217"/>
      <c r="C26" s="218"/>
      <c r="D26" s="131" t="s">
        <v>53</v>
      </c>
      <c r="E26" s="188" t="s">
        <v>21</v>
      </c>
      <c r="F26" s="189"/>
      <c r="G26" s="21">
        <v>0</v>
      </c>
      <c r="H26" s="76" t="str">
        <f t="shared" ref="H26" si="20">IF(G26=0,"",I26/G26)</f>
        <v/>
      </c>
      <c r="I26" s="66"/>
      <c r="J26" s="98" t="str">
        <f t="shared" ref="J26" si="21">IF(H26&gt;40000,"INV","NEIV")</f>
        <v>INV</v>
      </c>
      <c r="K26" s="21"/>
      <c r="L26" s="76" t="str">
        <f t="shared" ref="L26" si="22">IF(K26=0,"",M26/K26)</f>
        <v/>
      </c>
      <c r="M26" s="8"/>
      <c r="N26" s="9"/>
      <c r="O26" s="84" t="str">
        <f t="shared" ref="O26" si="23">IF(L26&gt;40000,"INV","NEIV")</f>
        <v>INV</v>
      </c>
      <c r="P26" s="21"/>
      <c r="Q26" s="76" t="str">
        <f t="shared" ref="Q26" si="24">IF(P26=0,"",R26/P26)</f>
        <v/>
      </c>
      <c r="R26" s="8"/>
      <c r="S26" s="9"/>
      <c r="T26" s="84" t="str">
        <f t="shared" ref="T26" si="25">IF(Q26&gt;40000,"INV","NEIV")</f>
        <v>INV</v>
      </c>
      <c r="U26" s="48">
        <f t="shared" ref="U26" si="26">S26</f>
        <v>0</v>
      </c>
      <c r="V26" s="1" t="str">
        <f t="shared" si="6"/>
        <v>OK</v>
      </c>
    </row>
    <row r="27" spans="1:23" ht="21.75" customHeight="1" thickBot="1" x14ac:dyDescent="0.3">
      <c r="A27" s="219"/>
      <c r="B27" s="220"/>
      <c r="C27" s="221"/>
      <c r="D27" s="134" t="s">
        <v>54</v>
      </c>
      <c r="E27" s="233" t="s">
        <v>21</v>
      </c>
      <c r="F27" s="234"/>
      <c r="G27" s="69">
        <v>0</v>
      </c>
      <c r="H27" s="113" t="str">
        <f t="shared" si="11"/>
        <v/>
      </c>
      <c r="I27" s="102"/>
      <c r="J27" s="114" t="str">
        <f t="shared" si="12"/>
        <v>INV</v>
      </c>
      <c r="K27" s="69"/>
      <c r="L27" s="113" t="str">
        <f t="shared" si="7"/>
        <v/>
      </c>
      <c r="M27" s="115"/>
      <c r="N27" s="116"/>
      <c r="O27" s="117" t="str">
        <f t="shared" si="8"/>
        <v>INV</v>
      </c>
      <c r="P27" s="69"/>
      <c r="Q27" s="113" t="str">
        <f t="shared" si="9"/>
        <v/>
      </c>
      <c r="R27" s="115"/>
      <c r="S27" s="116"/>
      <c r="T27" s="117" t="str">
        <f t="shared" si="10"/>
        <v>INV</v>
      </c>
      <c r="U27" s="118">
        <f t="shared" si="0"/>
        <v>0</v>
      </c>
      <c r="V27" s="1" t="str">
        <f t="shared" si="6"/>
        <v>OK</v>
      </c>
    </row>
    <row r="28" spans="1:23" x14ac:dyDescent="0.25">
      <c r="A28" s="213" t="s">
        <v>8</v>
      </c>
      <c r="B28" s="214"/>
      <c r="C28" s="215"/>
      <c r="D28" s="130" t="s">
        <v>51</v>
      </c>
      <c r="E28" s="209" t="s">
        <v>33</v>
      </c>
      <c r="F28" s="210"/>
      <c r="G28" s="19">
        <v>1</v>
      </c>
      <c r="H28" s="74">
        <f t="shared" si="11"/>
        <v>0</v>
      </c>
      <c r="I28" s="65"/>
      <c r="J28" s="96" t="str">
        <f t="shared" si="12"/>
        <v>NEIV</v>
      </c>
      <c r="K28" s="19">
        <v>1</v>
      </c>
      <c r="L28" s="74">
        <f t="shared" si="7"/>
        <v>0</v>
      </c>
      <c r="M28" s="4"/>
      <c r="N28" s="5"/>
      <c r="O28" s="82" t="str">
        <f t="shared" si="8"/>
        <v>NEIV</v>
      </c>
      <c r="P28" s="19">
        <v>1</v>
      </c>
      <c r="Q28" s="74">
        <f t="shared" si="9"/>
        <v>0</v>
      </c>
      <c r="R28" s="4"/>
      <c r="S28" s="5"/>
      <c r="T28" s="82" t="str">
        <f t="shared" si="10"/>
        <v>NEIV</v>
      </c>
      <c r="U28" s="46">
        <f t="shared" si="0"/>
        <v>0</v>
      </c>
      <c r="V28" s="1" t="str">
        <f t="shared" si="6"/>
        <v>OK</v>
      </c>
    </row>
    <row r="29" spans="1:23" x14ac:dyDescent="0.25">
      <c r="A29" s="222"/>
      <c r="B29" s="223"/>
      <c r="C29" s="224"/>
      <c r="D29" s="131" t="s">
        <v>52</v>
      </c>
      <c r="E29" s="184" t="s">
        <v>9</v>
      </c>
      <c r="F29" s="185"/>
      <c r="G29" s="21">
        <v>0</v>
      </c>
      <c r="H29" s="76" t="str">
        <f t="shared" si="11"/>
        <v/>
      </c>
      <c r="I29" s="66"/>
      <c r="J29" s="98" t="str">
        <f>IF(H29&gt;40000,"INV","NEIV")</f>
        <v>INV</v>
      </c>
      <c r="K29" s="21">
        <v>0</v>
      </c>
      <c r="L29" s="76" t="str">
        <f>IF(K29=0,"",M29/K29)</f>
        <v/>
      </c>
      <c r="M29" s="8">
        <v>0</v>
      </c>
      <c r="N29" s="9">
        <v>0</v>
      </c>
      <c r="O29" s="84" t="str">
        <f t="shared" si="8"/>
        <v>INV</v>
      </c>
      <c r="P29" s="21">
        <v>0</v>
      </c>
      <c r="Q29" s="76" t="str">
        <f t="shared" si="9"/>
        <v/>
      </c>
      <c r="R29" s="8">
        <v>0</v>
      </c>
      <c r="S29" s="9">
        <v>0</v>
      </c>
      <c r="T29" s="84" t="str">
        <f t="shared" si="10"/>
        <v>INV</v>
      </c>
      <c r="U29" s="48">
        <f t="shared" si="0"/>
        <v>0</v>
      </c>
      <c r="V29" s="1" t="str">
        <f t="shared" ref="V29:V55" si="27">IF(S29=U29,"OK","chyba")</f>
        <v>OK</v>
      </c>
    </row>
    <row r="30" spans="1:23" ht="27.75" customHeight="1" x14ac:dyDescent="0.25">
      <c r="A30" s="225"/>
      <c r="B30" s="226"/>
      <c r="C30" s="227"/>
      <c r="D30" s="135" t="s">
        <v>53</v>
      </c>
      <c r="E30" s="188" t="s">
        <v>62</v>
      </c>
      <c r="F30" s="189"/>
      <c r="G30" s="60">
        <v>0</v>
      </c>
      <c r="H30" s="76" t="str">
        <f t="shared" si="11"/>
        <v/>
      </c>
      <c r="I30" s="94"/>
      <c r="J30" s="98" t="str">
        <f>IF(H30&gt;40000,"INV","NEIV")</f>
        <v>INV</v>
      </c>
      <c r="K30" s="60">
        <v>0</v>
      </c>
      <c r="L30" s="76" t="str">
        <f>IF(K30=0,"",M30/K30)</f>
        <v/>
      </c>
      <c r="M30" s="61">
        <v>0</v>
      </c>
      <c r="N30" s="62">
        <v>0</v>
      </c>
      <c r="O30" s="85" t="str">
        <f>IF(L30&gt;40000,"INV","NEIV")</f>
        <v>INV</v>
      </c>
      <c r="P30" s="60"/>
      <c r="Q30" s="76" t="str">
        <f t="shared" si="9"/>
        <v/>
      </c>
      <c r="R30" s="61"/>
      <c r="S30" s="62"/>
      <c r="T30" s="85" t="str">
        <f>IF(Q30&gt;40000,"INV","NEIV")</f>
        <v>INV</v>
      </c>
      <c r="U30" s="48">
        <f>S30</f>
        <v>0</v>
      </c>
      <c r="V30" s="1" t="str">
        <f t="shared" si="27"/>
        <v>OK</v>
      </c>
    </row>
    <row r="31" spans="1:23" ht="15.75" thickBot="1" x14ac:dyDescent="0.3">
      <c r="A31" s="219"/>
      <c r="B31" s="220"/>
      <c r="C31" s="221"/>
      <c r="D31" s="133" t="s">
        <v>54</v>
      </c>
      <c r="E31" s="211"/>
      <c r="F31" s="212"/>
      <c r="G31" s="20"/>
      <c r="H31" s="75" t="str">
        <f t="shared" si="11"/>
        <v/>
      </c>
      <c r="I31" s="67"/>
      <c r="J31" s="97" t="str">
        <f t="shared" si="12"/>
        <v>INV</v>
      </c>
      <c r="K31" s="20"/>
      <c r="L31" s="75" t="str">
        <f t="shared" si="7"/>
        <v/>
      </c>
      <c r="M31" s="6"/>
      <c r="N31" s="7"/>
      <c r="O31" s="83" t="str">
        <f t="shared" si="8"/>
        <v>INV</v>
      </c>
      <c r="P31" s="20"/>
      <c r="Q31" s="75" t="str">
        <f t="shared" si="9"/>
        <v/>
      </c>
      <c r="R31" s="6"/>
      <c r="S31" s="7"/>
      <c r="T31" s="83" t="str">
        <f t="shared" si="10"/>
        <v>INV</v>
      </c>
      <c r="U31" s="47">
        <f t="shared" si="0"/>
        <v>0</v>
      </c>
      <c r="V31" s="1" t="str">
        <f t="shared" si="27"/>
        <v>OK</v>
      </c>
    </row>
    <row r="32" spans="1:23" x14ac:dyDescent="0.25">
      <c r="A32" s="198" t="s">
        <v>22</v>
      </c>
      <c r="B32" s="204"/>
      <c r="C32" s="204"/>
      <c r="D32" s="136" t="s">
        <v>51</v>
      </c>
      <c r="E32" s="209" t="s">
        <v>21</v>
      </c>
      <c r="F32" s="210"/>
      <c r="G32" s="19">
        <v>0</v>
      </c>
      <c r="H32" s="74" t="str">
        <f t="shared" si="11"/>
        <v/>
      </c>
      <c r="I32" s="65"/>
      <c r="J32" s="96" t="str">
        <f t="shared" si="12"/>
        <v>INV</v>
      </c>
      <c r="K32" s="19">
        <v>0</v>
      </c>
      <c r="L32" s="74" t="str">
        <f t="shared" si="7"/>
        <v/>
      </c>
      <c r="M32" s="4">
        <v>0</v>
      </c>
      <c r="N32" s="5">
        <v>0</v>
      </c>
      <c r="O32" s="82" t="str">
        <f t="shared" si="8"/>
        <v>INV</v>
      </c>
      <c r="P32" s="19">
        <v>0</v>
      </c>
      <c r="Q32" s="74" t="str">
        <f t="shared" si="9"/>
        <v/>
      </c>
      <c r="R32" s="4">
        <v>0</v>
      </c>
      <c r="S32" s="5">
        <v>0</v>
      </c>
      <c r="T32" s="82" t="str">
        <f t="shared" si="10"/>
        <v>INV</v>
      </c>
      <c r="U32" s="49">
        <f t="shared" si="0"/>
        <v>0</v>
      </c>
      <c r="V32" s="1" t="str">
        <f t="shared" si="27"/>
        <v>OK</v>
      </c>
    </row>
    <row r="33" spans="1:22" x14ac:dyDescent="0.25">
      <c r="A33" s="205"/>
      <c r="B33" s="206"/>
      <c r="C33" s="206"/>
      <c r="D33" s="137" t="s">
        <v>52</v>
      </c>
      <c r="E33" s="184" t="s">
        <v>21</v>
      </c>
      <c r="F33" s="185"/>
      <c r="G33" s="21"/>
      <c r="H33" s="76" t="str">
        <f t="shared" si="11"/>
        <v/>
      </c>
      <c r="I33" s="66"/>
      <c r="J33" s="98" t="str">
        <f t="shared" si="12"/>
        <v>INV</v>
      </c>
      <c r="K33" s="21"/>
      <c r="L33" s="76" t="str">
        <f t="shared" si="7"/>
        <v/>
      </c>
      <c r="M33" s="8"/>
      <c r="N33" s="9"/>
      <c r="O33" s="84" t="str">
        <f t="shared" si="8"/>
        <v>INV</v>
      </c>
      <c r="P33" s="21"/>
      <c r="Q33" s="76" t="str">
        <f t="shared" si="9"/>
        <v/>
      </c>
      <c r="R33" s="8"/>
      <c r="S33" s="9"/>
      <c r="T33" s="84" t="str">
        <f t="shared" si="10"/>
        <v>INV</v>
      </c>
      <c r="U33" s="48">
        <f t="shared" si="0"/>
        <v>0</v>
      </c>
      <c r="V33" s="1" t="str">
        <f t="shared" si="27"/>
        <v>OK</v>
      </c>
    </row>
    <row r="34" spans="1:22" x14ac:dyDescent="0.25">
      <c r="A34" s="205"/>
      <c r="B34" s="206"/>
      <c r="C34" s="206"/>
      <c r="D34" s="137" t="s">
        <v>53</v>
      </c>
      <c r="E34" s="184" t="s">
        <v>21</v>
      </c>
      <c r="F34" s="185"/>
      <c r="G34" s="21">
        <v>0</v>
      </c>
      <c r="H34" s="76" t="str">
        <f t="shared" si="11"/>
        <v/>
      </c>
      <c r="I34" s="66"/>
      <c r="J34" s="98" t="str">
        <f t="shared" si="12"/>
        <v>INV</v>
      </c>
      <c r="K34" s="21"/>
      <c r="L34" s="76" t="str">
        <f t="shared" si="7"/>
        <v/>
      </c>
      <c r="M34" s="8"/>
      <c r="N34" s="9"/>
      <c r="O34" s="84" t="str">
        <f t="shared" si="8"/>
        <v>INV</v>
      </c>
      <c r="P34" s="21">
        <v>0</v>
      </c>
      <c r="Q34" s="76" t="str">
        <f t="shared" si="9"/>
        <v/>
      </c>
      <c r="R34" s="8">
        <v>0</v>
      </c>
      <c r="S34" s="9">
        <v>0</v>
      </c>
      <c r="T34" s="84" t="str">
        <f t="shared" si="10"/>
        <v>INV</v>
      </c>
      <c r="U34" s="48">
        <f t="shared" si="0"/>
        <v>0</v>
      </c>
      <c r="V34" s="1" t="str">
        <f t="shared" si="27"/>
        <v>OK</v>
      </c>
    </row>
    <row r="35" spans="1:22" x14ac:dyDescent="0.25">
      <c r="A35" s="205"/>
      <c r="B35" s="206"/>
      <c r="C35" s="206"/>
      <c r="D35" s="137" t="s">
        <v>54</v>
      </c>
      <c r="E35" s="184" t="s">
        <v>21</v>
      </c>
      <c r="F35" s="185"/>
      <c r="G35" s="21"/>
      <c r="H35" s="76" t="str">
        <f t="shared" si="11"/>
        <v/>
      </c>
      <c r="I35" s="66"/>
      <c r="J35" s="98" t="str">
        <f t="shared" si="12"/>
        <v>INV</v>
      </c>
      <c r="K35" s="21"/>
      <c r="L35" s="76" t="str">
        <f t="shared" si="7"/>
        <v/>
      </c>
      <c r="M35" s="8"/>
      <c r="N35" s="9"/>
      <c r="O35" s="84" t="str">
        <f t="shared" si="8"/>
        <v>INV</v>
      </c>
      <c r="P35" s="21"/>
      <c r="Q35" s="76" t="str">
        <f t="shared" si="9"/>
        <v/>
      </c>
      <c r="R35" s="8"/>
      <c r="S35" s="9"/>
      <c r="T35" s="84" t="str">
        <f t="shared" si="10"/>
        <v>INV</v>
      </c>
      <c r="U35" s="48">
        <f t="shared" si="0"/>
        <v>0</v>
      </c>
      <c r="V35" s="1" t="str">
        <f t="shared" si="27"/>
        <v>OK</v>
      </c>
    </row>
    <row r="36" spans="1:22" ht="15.75" thickBot="1" x14ac:dyDescent="0.3">
      <c r="A36" s="207"/>
      <c r="B36" s="208"/>
      <c r="C36" s="208"/>
      <c r="D36" s="138" t="s">
        <v>55</v>
      </c>
      <c r="E36" s="211" t="s">
        <v>21</v>
      </c>
      <c r="F36" s="212"/>
      <c r="G36" s="20"/>
      <c r="H36" s="75" t="str">
        <f t="shared" si="11"/>
        <v/>
      </c>
      <c r="I36" s="67"/>
      <c r="J36" s="97" t="str">
        <f t="shared" si="12"/>
        <v>INV</v>
      </c>
      <c r="K36" s="20"/>
      <c r="L36" s="75" t="str">
        <f t="shared" si="7"/>
        <v/>
      </c>
      <c r="M36" s="6"/>
      <c r="N36" s="7"/>
      <c r="O36" s="83" t="str">
        <f t="shared" si="8"/>
        <v>INV</v>
      </c>
      <c r="P36" s="20"/>
      <c r="Q36" s="75" t="str">
        <f t="shared" si="9"/>
        <v/>
      </c>
      <c r="R36" s="6"/>
      <c r="S36" s="7"/>
      <c r="T36" s="83" t="str">
        <f t="shared" si="10"/>
        <v>INV</v>
      </c>
      <c r="U36" s="50">
        <f t="shared" si="0"/>
        <v>0</v>
      </c>
      <c r="V36" s="1" t="str">
        <f t="shared" si="27"/>
        <v>OK</v>
      </c>
    </row>
    <row r="37" spans="1:22" x14ac:dyDescent="0.25">
      <c r="A37" s="198" t="s">
        <v>56</v>
      </c>
      <c r="B37" s="204"/>
      <c r="C37" s="204"/>
      <c r="D37" s="139" t="s">
        <v>51</v>
      </c>
      <c r="E37" s="186" t="s">
        <v>21</v>
      </c>
      <c r="F37" s="187"/>
      <c r="G37" s="64"/>
      <c r="H37" s="77" t="str">
        <f t="shared" si="11"/>
        <v/>
      </c>
      <c r="I37" s="93"/>
      <c r="J37" s="96" t="str">
        <f t="shared" si="12"/>
        <v>INV</v>
      </c>
      <c r="K37" s="19"/>
      <c r="L37" s="74" t="str">
        <f>IF(K37=0,"",M37/K37)</f>
        <v/>
      </c>
      <c r="M37" s="4"/>
      <c r="N37" s="5"/>
      <c r="O37" s="82" t="str">
        <f t="shared" si="8"/>
        <v>INV</v>
      </c>
      <c r="P37" s="19"/>
      <c r="Q37" s="74" t="str">
        <f>IF(P37=0,"",R37/P37)</f>
        <v/>
      </c>
      <c r="R37" s="4"/>
      <c r="S37" s="5"/>
      <c r="T37" s="82" t="str">
        <f t="shared" si="10"/>
        <v>INV</v>
      </c>
      <c r="U37" s="46">
        <f t="shared" si="0"/>
        <v>0</v>
      </c>
      <c r="V37" s="1" t="str">
        <f t="shared" si="27"/>
        <v>OK</v>
      </c>
    </row>
    <row r="38" spans="1:22" x14ac:dyDescent="0.25">
      <c r="A38" s="205"/>
      <c r="B38" s="206"/>
      <c r="C38" s="206"/>
      <c r="D38" s="140" t="s">
        <v>52</v>
      </c>
      <c r="E38" s="184" t="s">
        <v>21</v>
      </c>
      <c r="F38" s="185"/>
      <c r="G38" s="21"/>
      <c r="H38" s="76" t="str">
        <f t="shared" si="11"/>
        <v/>
      </c>
      <c r="I38" s="66"/>
      <c r="J38" s="98" t="str">
        <f>IF(H38&gt;40000,"INV","NEIV")</f>
        <v>INV</v>
      </c>
      <c r="K38" s="21"/>
      <c r="L38" s="76" t="str">
        <f>IF(K38=0,"",M38/K38)</f>
        <v/>
      </c>
      <c r="M38" s="8"/>
      <c r="N38" s="9"/>
      <c r="O38" s="84" t="str">
        <f t="shared" si="8"/>
        <v>INV</v>
      </c>
      <c r="P38" s="21"/>
      <c r="Q38" s="76" t="str">
        <f>IF(P38=0,"",R38/P38)</f>
        <v/>
      </c>
      <c r="R38" s="8"/>
      <c r="S38" s="9"/>
      <c r="T38" s="84" t="str">
        <f t="shared" si="10"/>
        <v>INV</v>
      </c>
      <c r="U38" s="48">
        <f t="shared" si="0"/>
        <v>0</v>
      </c>
      <c r="V38" s="1" t="str">
        <f t="shared" si="27"/>
        <v>OK</v>
      </c>
    </row>
    <row r="39" spans="1:22" x14ac:dyDescent="0.25">
      <c r="A39" s="205"/>
      <c r="B39" s="206"/>
      <c r="C39" s="206"/>
      <c r="D39" s="140" t="s">
        <v>53</v>
      </c>
      <c r="E39" s="184" t="s">
        <v>21</v>
      </c>
      <c r="F39" s="185"/>
      <c r="G39" s="21"/>
      <c r="H39" s="76" t="str">
        <f t="shared" si="11"/>
        <v/>
      </c>
      <c r="I39" s="66"/>
      <c r="J39" s="98" t="str">
        <f t="shared" ref="J39:J53" si="28">IF(H39&gt;40000,"INV","NEIV")</f>
        <v>INV</v>
      </c>
      <c r="K39" s="21">
        <v>0</v>
      </c>
      <c r="L39" s="76" t="str">
        <f t="shared" ref="L39:L55" si="29">IF(K39=0,"",M39/K39)</f>
        <v/>
      </c>
      <c r="M39" s="8">
        <v>0</v>
      </c>
      <c r="N39" s="9">
        <v>0</v>
      </c>
      <c r="O39" s="84" t="str">
        <f t="shared" si="8"/>
        <v>INV</v>
      </c>
      <c r="P39" s="21">
        <v>0</v>
      </c>
      <c r="Q39" s="76" t="str">
        <f t="shared" ref="Q39:Q55" si="30">IF(P39=0,"",R39/P39)</f>
        <v/>
      </c>
      <c r="R39" s="8">
        <v>0</v>
      </c>
      <c r="S39" s="9">
        <v>0</v>
      </c>
      <c r="T39" s="84" t="str">
        <f t="shared" si="10"/>
        <v>INV</v>
      </c>
      <c r="U39" s="48">
        <f t="shared" si="0"/>
        <v>0</v>
      </c>
      <c r="V39" s="1" t="str">
        <f t="shared" si="27"/>
        <v>OK</v>
      </c>
    </row>
    <row r="40" spans="1:22" x14ac:dyDescent="0.25">
      <c r="A40" s="205"/>
      <c r="B40" s="206"/>
      <c r="C40" s="206"/>
      <c r="D40" s="140" t="s">
        <v>54</v>
      </c>
      <c r="E40" s="184" t="s">
        <v>21</v>
      </c>
      <c r="F40" s="185"/>
      <c r="G40" s="21"/>
      <c r="H40" s="76" t="str">
        <f t="shared" si="11"/>
        <v/>
      </c>
      <c r="I40" s="66"/>
      <c r="J40" s="98" t="str">
        <f t="shared" si="28"/>
        <v>INV</v>
      </c>
      <c r="K40" s="21"/>
      <c r="L40" s="76" t="str">
        <f t="shared" si="29"/>
        <v/>
      </c>
      <c r="M40" s="8"/>
      <c r="N40" s="9"/>
      <c r="O40" s="84" t="str">
        <f>IF(L40&gt;40000,"INV","NEIV")</f>
        <v>INV</v>
      </c>
      <c r="P40" s="21"/>
      <c r="Q40" s="76" t="str">
        <f t="shared" si="30"/>
        <v/>
      </c>
      <c r="R40" s="8"/>
      <c r="S40" s="9"/>
      <c r="T40" s="84" t="str">
        <f>IF(Q40&gt;40000,"INV","NEIV")</f>
        <v>INV</v>
      </c>
      <c r="U40" s="48">
        <f t="shared" si="0"/>
        <v>0</v>
      </c>
      <c r="V40" s="1" t="str">
        <f t="shared" si="27"/>
        <v>OK</v>
      </c>
    </row>
    <row r="41" spans="1:22" ht="15.75" thickBot="1" x14ac:dyDescent="0.3">
      <c r="A41" s="207"/>
      <c r="B41" s="208"/>
      <c r="C41" s="208"/>
      <c r="D41" s="141" t="s">
        <v>55</v>
      </c>
      <c r="E41" s="229" t="s">
        <v>21</v>
      </c>
      <c r="F41" s="230"/>
      <c r="G41" s="60"/>
      <c r="H41" s="78" t="str">
        <f t="shared" si="11"/>
        <v/>
      </c>
      <c r="I41" s="94"/>
      <c r="J41" s="99" t="str">
        <f t="shared" si="28"/>
        <v>INV</v>
      </c>
      <c r="K41" s="20"/>
      <c r="L41" s="75" t="str">
        <f t="shared" si="29"/>
        <v/>
      </c>
      <c r="M41" s="6"/>
      <c r="N41" s="7"/>
      <c r="O41" s="85" t="str">
        <f t="shared" ref="O41" si="31">IF(L41&gt;40000,"INV","NEIV")</f>
        <v>INV</v>
      </c>
      <c r="P41" s="20"/>
      <c r="Q41" s="75" t="str">
        <f t="shared" si="30"/>
        <v/>
      </c>
      <c r="R41" s="6"/>
      <c r="S41" s="7"/>
      <c r="T41" s="85" t="str">
        <f t="shared" ref="T41" si="32">IF(Q41&gt;40000,"INV","NEIV")</f>
        <v>INV</v>
      </c>
      <c r="U41" s="48">
        <f t="shared" si="0"/>
        <v>0</v>
      </c>
      <c r="V41" s="1" t="str">
        <f t="shared" si="27"/>
        <v>OK</v>
      </c>
    </row>
    <row r="42" spans="1:22" x14ac:dyDescent="0.25">
      <c r="A42" s="198" t="s">
        <v>36</v>
      </c>
      <c r="B42" s="199"/>
      <c r="C42" s="199"/>
      <c r="D42" s="142" t="s">
        <v>51</v>
      </c>
      <c r="E42" s="209" t="s">
        <v>21</v>
      </c>
      <c r="F42" s="231"/>
      <c r="G42" s="19"/>
      <c r="H42" s="74" t="str">
        <f t="shared" si="11"/>
        <v/>
      </c>
      <c r="I42" s="65"/>
      <c r="J42" s="96" t="str">
        <f t="shared" si="28"/>
        <v>INV</v>
      </c>
      <c r="K42" s="64"/>
      <c r="L42" s="77" t="str">
        <f t="shared" si="29"/>
        <v/>
      </c>
      <c r="M42" s="68"/>
      <c r="N42" s="88"/>
      <c r="O42" s="82" t="str">
        <f>IF(L42&gt;40000,"INV","NEIV")</f>
        <v>INV</v>
      </c>
      <c r="P42" s="64"/>
      <c r="Q42" s="77" t="str">
        <f t="shared" si="30"/>
        <v/>
      </c>
      <c r="R42" s="68"/>
      <c r="S42" s="88"/>
      <c r="T42" s="82" t="str">
        <f>IF(Q42&gt;40000,"INV","NEIV")</f>
        <v>INV</v>
      </c>
      <c r="U42" s="48">
        <f t="shared" si="0"/>
        <v>0</v>
      </c>
      <c r="V42" s="1" t="str">
        <f t="shared" si="27"/>
        <v>OK</v>
      </c>
    </row>
    <row r="43" spans="1:22" x14ac:dyDescent="0.25">
      <c r="A43" s="200"/>
      <c r="B43" s="201"/>
      <c r="C43" s="201"/>
      <c r="D43" s="143" t="s">
        <v>52</v>
      </c>
      <c r="E43" s="184" t="s">
        <v>21</v>
      </c>
      <c r="F43" s="232"/>
      <c r="G43" s="21"/>
      <c r="H43" s="76" t="str">
        <f t="shared" si="11"/>
        <v/>
      </c>
      <c r="I43" s="66"/>
      <c r="J43" s="98" t="str">
        <f t="shared" si="28"/>
        <v>INV</v>
      </c>
      <c r="K43" s="21">
        <v>0</v>
      </c>
      <c r="L43" s="76" t="str">
        <f t="shared" si="29"/>
        <v/>
      </c>
      <c r="M43" s="8"/>
      <c r="N43" s="9"/>
      <c r="O43" s="84" t="str">
        <f t="shared" ref="O43:O55" si="33">IF(L43&gt;40000,"INV","NEIV")</f>
        <v>INV</v>
      </c>
      <c r="P43" s="21">
        <v>0</v>
      </c>
      <c r="Q43" s="76" t="str">
        <f t="shared" si="30"/>
        <v/>
      </c>
      <c r="R43" s="8">
        <v>0</v>
      </c>
      <c r="S43" s="9">
        <v>0</v>
      </c>
      <c r="T43" s="84" t="str">
        <f t="shared" ref="T43:T55" si="34">IF(Q43&gt;40000,"INV","NEIV")</f>
        <v>INV</v>
      </c>
      <c r="U43" s="48">
        <f t="shared" si="0"/>
        <v>0</v>
      </c>
      <c r="V43" s="1" t="str">
        <f t="shared" si="27"/>
        <v>OK</v>
      </c>
    </row>
    <row r="44" spans="1:22" x14ac:dyDescent="0.25">
      <c r="A44" s="200"/>
      <c r="B44" s="201"/>
      <c r="C44" s="201"/>
      <c r="D44" s="143" t="s">
        <v>53</v>
      </c>
      <c r="E44" s="184" t="s">
        <v>21</v>
      </c>
      <c r="F44" s="232"/>
      <c r="G44" s="21"/>
      <c r="H44" s="76" t="str">
        <f t="shared" si="11"/>
        <v/>
      </c>
      <c r="I44" s="66"/>
      <c r="J44" s="98" t="str">
        <f t="shared" si="28"/>
        <v>INV</v>
      </c>
      <c r="K44" s="21"/>
      <c r="L44" s="76" t="str">
        <f t="shared" si="29"/>
        <v/>
      </c>
      <c r="M44" s="8"/>
      <c r="N44" s="9"/>
      <c r="O44" s="84" t="str">
        <f t="shared" si="33"/>
        <v>INV</v>
      </c>
      <c r="P44" s="21"/>
      <c r="Q44" s="76" t="str">
        <f t="shared" si="30"/>
        <v/>
      </c>
      <c r="R44" s="8"/>
      <c r="S44" s="9"/>
      <c r="T44" s="84" t="str">
        <f t="shared" si="34"/>
        <v>INV</v>
      </c>
      <c r="U44" s="48">
        <f t="shared" si="0"/>
        <v>0</v>
      </c>
      <c r="V44" s="1" t="str">
        <f t="shared" si="27"/>
        <v>OK</v>
      </c>
    </row>
    <row r="45" spans="1:22" x14ac:dyDescent="0.25">
      <c r="A45" s="200"/>
      <c r="B45" s="201"/>
      <c r="C45" s="201"/>
      <c r="D45" s="143" t="s">
        <v>54</v>
      </c>
      <c r="E45" s="184" t="s">
        <v>21</v>
      </c>
      <c r="F45" s="232"/>
      <c r="G45" s="21"/>
      <c r="H45" s="76" t="str">
        <f t="shared" si="11"/>
        <v/>
      </c>
      <c r="I45" s="66"/>
      <c r="J45" s="98" t="str">
        <f t="shared" si="28"/>
        <v>INV</v>
      </c>
      <c r="K45" s="21">
        <v>0</v>
      </c>
      <c r="L45" s="76" t="str">
        <f t="shared" si="29"/>
        <v/>
      </c>
      <c r="M45" s="8">
        <v>0</v>
      </c>
      <c r="N45" s="9">
        <v>0</v>
      </c>
      <c r="O45" s="84" t="str">
        <f t="shared" si="33"/>
        <v>INV</v>
      </c>
      <c r="P45" s="21">
        <v>0</v>
      </c>
      <c r="Q45" s="76" t="str">
        <f t="shared" si="30"/>
        <v/>
      </c>
      <c r="R45" s="8">
        <v>0</v>
      </c>
      <c r="S45" s="9">
        <v>0</v>
      </c>
      <c r="T45" s="84" t="str">
        <f t="shared" si="34"/>
        <v>INV</v>
      </c>
      <c r="U45" s="48">
        <f t="shared" si="0"/>
        <v>0</v>
      </c>
      <c r="V45" s="1" t="str">
        <f t="shared" si="27"/>
        <v>OK</v>
      </c>
    </row>
    <row r="46" spans="1:22" ht="15.75" thickBot="1" x14ac:dyDescent="0.3">
      <c r="A46" s="202"/>
      <c r="B46" s="203"/>
      <c r="C46" s="203"/>
      <c r="D46" s="144" t="s">
        <v>55</v>
      </c>
      <c r="E46" s="211" t="s">
        <v>21</v>
      </c>
      <c r="F46" s="228"/>
      <c r="G46" s="69"/>
      <c r="H46" s="75" t="str">
        <f t="shared" si="11"/>
        <v/>
      </c>
      <c r="I46" s="102"/>
      <c r="J46" s="97" t="str">
        <f t="shared" si="28"/>
        <v>INV</v>
      </c>
      <c r="K46" s="89"/>
      <c r="L46" s="78" t="str">
        <f t="shared" si="29"/>
        <v/>
      </c>
      <c r="M46" s="59"/>
      <c r="N46" s="90"/>
      <c r="O46" s="85" t="str">
        <f t="shared" si="33"/>
        <v>INV</v>
      </c>
      <c r="P46" s="89"/>
      <c r="Q46" s="78" t="str">
        <f t="shared" si="30"/>
        <v/>
      </c>
      <c r="R46" s="59"/>
      <c r="S46" s="90"/>
      <c r="T46" s="85" t="str">
        <f t="shared" si="34"/>
        <v>INV</v>
      </c>
      <c r="U46" s="48">
        <f t="shared" si="0"/>
        <v>0</v>
      </c>
      <c r="V46" s="1" t="str">
        <f t="shared" si="27"/>
        <v>OK</v>
      </c>
    </row>
    <row r="47" spans="1:22" x14ac:dyDescent="0.25">
      <c r="A47" s="198" t="s">
        <v>63</v>
      </c>
      <c r="B47" s="204"/>
      <c r="C47" s="204"/>
      <c r="D47" s="139" t="s">
        <v>51</v>
      </c>
      <c r="E47" s="209" t="s">
        <v>21</v>
      </c>
      <c r="F47" s="210"/>
      <c r="G47" s="64"/>
      <c r="H47" s="77" t="str">
        <f t="shared" si="11"/>
        <v/>
      </c>
      <c r="I47" s="93"/>
      <c r="J47" s="100" t="str">
        <f t="shared" si="28"/>
        <v>INV</v>
      </c>
      <c r="K47" s="19"/>
      <c r="L47" s="74" t="str">
        <f t="shared" si="29"/>
        <v/>
      </c>
      <c r="M47" s="4"/>
      <c r="N47" s="5"/>
      <c r="O47" s="82" t="str">
        <f t="shared" si="33"/>
        <v>INV</v>
      </c>
      <c r="P47" s="19"/>
      <c r="Q47" s="74" t="str">
        <f t="shared" si="30"/>
        <v/>
      </c>
      <c r="R47" s="4"/>
      <c r="S47" s="5"/>
      <c r="T47" s="82" t="str">
        <f t="shared" si="34"/>
        <v>INV</v>
      </c>
      <c r="U47" s="48">
        <f t="shared" si="0"/>
        <v>0</v>
      </c>
      <c r="V47" s="1" t="str">
        <f t="shared" si="27"/>
        <v>OK</v>
      </c>
    </row>
    <row r="48" spans="1:22" x14ac:dyDescent="0.25">
      <c r="A48" s="205"/>
      <c r="B48" s="206"/>
      <c r="C48" s="206"/>
      <c r="D48" s="140" t="s">
        <v>52</v>
      </c>
      <c r="E48" s="184" t="s">
        <v>21</v>
      </c>
      <c r="F48" s="185"/>
      <c r="G48" s="21"/>
      <c r="H48" s="76" t="str">
        <f t="shared" si="11"/>
        <v/>
      </c>
      <c r="I48" s="66"/>
      <c r="J48" s="98" t="str">
        <f t="shared" si="28"/>
        <v>INV</v>
      </c>
      <c r="K48" s="21"/>
      <c r="L48" s="76" t="str">
        <f t="shared" si="29"/>
        <v/>
      </c>
      <c r="M48" s="8"/>
      <c r="N48" s="9"/>
      <c r="O48" s="84" t="str">
        <f t="shared" si="33"/>
        <v>INV</v>
      </c>
      <c r="P48" s="21"/>
      <c r="Q48" s="76" t="str">
        <f t="shared" si="30"/>
        <v/>
      </c>
      <c r="R48" s="8"/>
      <c r="S48" s="9"/>
      <c r="T48" s="84" t="str">
        <f t="shared" si="34"/>
        <v>INV</v>
      </c>
      <c r="U48" s="48">
        <f t="shared" si="0"/>
        <v>0</v>
      </c>
      <c r="V48" s="1" t="str">
        <f t="shared" si="27"/>
        <v>OK</v>
      </c>
    </row>
    <row r="49" spans="1:22" x14ac:dyDescent="0.25">
      <c r="A49" s="205"/>
      <c r="B49" s="206"/>
      <c r="C49" s="206"/>
      <c r="D49" s="145" t="s">
        <v>53</v>
      </c>
      <c r="E49" s="184" t="s">
        <v>21</v>
      </c>
      <c r="F49" s="185"/>
      <c r="G49" s="21"/>
      <c r="H49" s="76" t="str">
        <f t="shared" si="11"/>
        <v/>
      </c>
      <c r="I49" s="66"/>
      <c r="J49" s="98" t="str">
        <f t="shared" si="28"/>
        <v>INV</v>
      </c>
      <c r="K49" s="21"/>
      <c r="L49" s="76" t="str">
        <f t="shared" si="29"/>
        <v/>
      </c>
      <c r="M49" s="8"/>
      <c r="N49" s="9"/>
      <c r="O49" s="84" t="str">
        <f t="shared" si="33"/>
        <v>INV</v>
      </c>
      <c r="P49" s="21"/>
      <c r="Q49" s="76" t="str">
        <f t="shared" si="30"/>
        <v/>
      </c>
      <c r="R49" s="8"/>
      <c r="S49" s="9"/>
      <c r="T49" s="84" t="str">
        <f t="shared" si="34"/>
        <v>INV</v>
      </c>
      <c r="U49" s="48">
        <f t="shared" si="0"/>
        <v>0</v>
      </c>
      <c r="V49" s="1" t="str">
        <f t="shared" si="27"/>
        <v>OK</v>
      </c>
    </row>
    <row r="50" spans="1:22" x14ac:dyDescent="0.25">
      <c r="A50" s="205"/>
      <c r="B50" s="206"/>
      <c r="C50" s="206"/>
      <c r="D50" s="140" t="s">
        <v>54</v>
      </c>
      <c r="E50" s="184" t="s">
        <v>21</v>
      </c>
      <c r="F50" s="185"/>
      <c r="G50" s="21"/>
      <c r="H50" s="76" t="str">
        <f t="shared" si="11"/>
        <v/>
      </c>
      <c r="I50" s="66"/>
      <c r="J50" s="98" t="str">
        <f t="shared" si="28"/>
        <v>INV</v>
      </c>
      <c r="K50" s="21"/>
      <c r="L50" s="76" t="str">
        <f t="shared" si="29"/>
        <v/>
      </c>
      <c r="M50" s="8"/>
      <c r="N50" s="9"/>
      <c r="O50" s="84" t="str">
        <f t="shared" si="33"/>
        <v>INV</v>
      </c>
      <c r="P50" s="21"/>
      <c r="Q50" s="76" t="str">
        <f t="shared" si="30"/>
        <v/>
      </c>
      <c r="R50" s="8"/>
      <c r="S50" s="9"/>
      <c r="T50" s="84" t="str">
        <f t="shared" si="34"/>
        <v>INV</v>
      </c>
      <c r="U50" s="48">
        <f t="shared" si="0"/>
        <v>0</v>
      </c>
      <c r="V50" s="1" t="str">
        <f t="shared" si="27"/>
        <v>OK</v>
      </c>
    </row>
    <row r="51" spans="1:22" x14ac:dyDescent="0.25">
      <c r="A51" s="205"/>
      <c r="B51" s="206"/>
      <c r="C51" s="206"/>
      <c r="D51" s="145" t="s">
        <v>55</v>
      </c>
      <c r="E51" s="184" t="s">
        <v>21</v>
      </c>
      <c r="F51" s="185"/>
      <c r="G51" s="60"/>
      <c r="H51" s="76" t="str">
        <f t="shared" si="11"/>
        <v/>
      </c>
      <c r="I51" s="94"/>
      <c r="J51" s="98" t="str">
        <f t="shared" si="28"/>
        <v>INV</v>
      </c>
      <c r="K51" s="60"/>
      <c r="L51" s="76" t="str">
        <f t="shared" si="29"/>
        <v/>
      </c>
      <c r="M51" s="61"/>
      <c r="N51" s="62"/>
      <c r="O51" s="84" t="str">
        <f t="shared" si="33"/>
        <v>INV</v>
      </c>
      <c r="P51" s="60">
        <v>0</v>
      </c>
      <c r="Q51" s="76" t="str">
        <f t="shared" si="30"/>
        <v/>
      </c>
      <c r="R51" s="61">
        <v>0</v>
      </c>
      <c r="S51" s="62">
        <v>0</v>
      </c>
      <c r="T51" s="84" t="str">
        <f t="shared" si="34"/>
        <v>INV</v>
      </c>
      <c r="U51" s="48">
        <f t="shared" si="0"/>
        <v>0</v>
      </c>
      <c r="V51" s="1" t="str">
        <f t="shared" si="27"/>
        <v>OK</v>
      </c>
    </row>
    <row r="52" spans="1:22" x14ac:dyDescent="0.25">
      <c r="A52" s="205"/>
      <c r="B52" s="206"/>
      <c r="C52" s="206"/>
      <c r="D52" s="140" t="s">
        <v>57</v>
      </c>
      <c r="E52" s="184" t="s">
        <v>21</v>
      </c>
      <c r="F52" s="185"/>
      <c r="G52" s="60"/>
      <c r="H52" s="76" t="str">
        <f t="shared" si="11"/>
        <v/>
      </c>
      <c r="I52" s="94"/>
      <c r="J52" s="98" t="str">
        <f t="shared" si="28"/>
        <v>INV</v>
      </c>
      <c r="K52" s="60"/>
      <c r="L52" s="76" t="str">
        <f t="shared" si="29"/>
        <v/>
      </c>
      <c r="M52" s="61"/>
      <c r="N52" s="62"/>
      <c r="O52" s="84" t="str">
        <f t="shared" si="33"/>
        <v>INV</v>
      </c>
      <c r="P52" s="60"/>
      <c r="Q52" s="76" t="str">
        <f t="shared" si="30"/>
        <v/>
      </c>
      <c r="R52" s="61"/>
      <c r="S52" s="62"/>
      <c r="T52" s="84" t="str">
        <f t="shared" si="34"/>
        <v>INV</v>
      </c>
      <c r="U52" s="48">
        <f t="shared" si="0"/>
        <v>0</v>
      </c>
      <c r="V52" s="1" t="str">
        <f t="shared" si="27"/>
        <v>OK</v>
      </c>
    </row>
    <row r="53" spans="1:22" x14ac:dyDescent="0.25">
      <c r="A53" s="205"/>
      <c r="B53" s="206"/>
      <c r="C53" s="206"/>
      <c r="D53" s="140" t="s">
        <v>58</v>
      </c>
      <c r="E53" s="184" t="s">
        <v>21</v>
      </c>
      <c r="F53" s="185"/>
      <c r="G53" s="60"/>
      <c r="H53" s="76" t="str">
        <f t="shared" si="11"/>
        <v/>
      </c>
      <c r="I53" s="94"/>
      <c r="J53" s="98" t="str">
        <f t="shared" si="28"/>
        <v>INV</v>
      </c>
      <c r="K53" s="60">
        <v>0</v>
      </c>
      <c r="L53" s="76" t="str">
        <f t="shared" si="29"/>
        <v/>
      </c>
      <c r="M53" s="61">
        <v>0</v>
      </c>
      <c r="N53" s="62">
        <v>0</v>
      </c>
      <c r="O53" s="84" t="str">
        <f t="shared" si="33"/>
        <v>INV</v>
      </c>
      <c r="P53" s="60">
        <v>0</v>
      </c>
      <c r="Q53" s="76" t="str">
        <f t="shared" si="30"/>
        <v/>
      </c>
      <c r="R53" s="61">
        <v>0</v>
      </c>
      <c r="S53" s="62">
        <v>0</v>
      </c>
      <c r="T53" s="84" t="str">
        <f t="shared" si="34"/>
        <v>INV</v>
      </c>
      <c r="U53" s="48">
        <f t="shared" si="0"/>
        <v>0</v>
      </c>
      <c r="V53" s="1" t="str">
        <f t="shared" si="27"/>
        <v>OK</v>
      </c>
    </row>
    <row r="54" spans="1:22" ht="15.75" thickBot="1" x14ac:dyDescent="0.3">
      <c r="A54" s="207"/>
      <c r="B54" s="208"/>
      <c r="C54" s="208"/>
      <c r="D54" s="141" t="s">
        <v>59</v>
      </c>
      <c r="E54" s="211" t="s">
        <v>21</v>
      </c>
      <c r="F54" s="212"/>
      <c r="G54" s="20"/>
      <c r="H54" s="76" t="str">
        <f t="shared" si="11"/>
        <v/>
      </c>
      <c r="I54" s="67"/>
      <c r="J54" s="97" t="str">
        <f t="shared" si="12"/>
        <v>INV</v>
      </c>
      <c r="K54" s="20"/>
      <c r="L54" s="76" t="str">
        <f t="shared" si="29"/>
        <v/>
      </c>
      <c r="M54" s="6"/>
      <c r="N54" s="7"/>
      <c r="O54" s="83" t="str">
        <f t="shared" si="33"/>
        <v>INV</v>
      </c>
      <c r="P54" s="20"/>
      <c r="Q54" s="76" t="str">
        <f t="shared" si="30"/>
        <v/>
      </c>
      <c r="R54" s="6"/>
      <c r="S54" s="7"/>
      <c r="T54" s="83" t="str">
        <f t="shared" si="34"/>
        <v>INV</v>
      </c>
      <c r="U54" s="48">
        <f t="shared" si="0"/>
        <v>0</v>
      </c>
      <c r="V54" s="1" t="str">
        <f t="shared" si="27"/>
        <v>OK</v>
      </c>
    </row>
    <row r="55" spans="1:22" ht="33" customHeight="1" thickBot="1" x14ac:dyDescent="0.3">
      <c r="A55" s="195" t="s">
        <v>28</v>
      </c>
      <c r="B55" s="196"/>
      <c r="C55" s="196"/>
      <c r="D55" s="196"/>
      <c r="E55" s="196"/>
      <c r="F55" s="197"/>
      <c r="G55" s="41"/>
      <c r="H55" s="79" t="str">
        <f t="shared" si="11"/>
        <v/>
      </c>
      <c r="I55" s="103"/>
      <c r="J55" s="101" t="str">
        <f>IF(H55&gt;40000,"INV","NEIV")</f>
        <v>INV</v>
      </c>
      <c r="K55" s="22"/>
      <c r="L55" s="79" t="str">
        <f t="shared" si="29"/>
        <v/>
      </c>
      <c r="M55" s="26"/>
      <c r="N55" s="91"/>
      <c r="O55" s="86" t="str">
        <f t="shared" si="33"/>
        <v>INV</v>
      </c>
      <c r="P55" s="22"/>
      <c r="Q55" s="79" t="str">
        <f t="shared" si="30"/>
        <v/>
      </c>
      <c r="R55" s="26"/>
      <c r="S55" s="91"/>
      <c r="T55" s="86" t="str">
        <f t="shared" si="34"/>
        <v>INV</v>
      </c>
      <c r="U55" s="51">
        <f>S55</f>
        <v>0</v>
      </c>
      <c r="V55" s="1" t="str">
        <f t="shared" si="27"/>
        <v>OK</v>
      </c>
    </row>
    <row r="56" spans="1:22" ht="21" customHeight="1" thickBot="1" x14ac:dyDescent="0.3">
      <c r="A56" s="32" t="s">
        <v>14</v>
      </c>
      <c r="B56" s="33"/>
      <c r="C56" s="33"/>
      <c r="D56" s="33"/>
      <c r="E56" s="33"/>
      <c r="F56" s="33"/>
      <c r="G56" s="34"/>
      <c r="H56" s="35"/>
      <c r="I56" s="36">
        <f>SUM(I20:I55)</f>
        <v>0</v>
      </c>
      <c r="J56" s="95"/>
      <c r="K56" s="173">
        <f>SUM(M20:M55)</f>
        <v>0</v>
      </c>
      <c r="L56" s="174"/>
      <c r="M56" s="174"/>
      <c r="N56" s="111">
        <f>SUM(N20:N55)</f>
        <v>0</v>
      </c>
      <c r="O56" s="38"/>
      <c r="P56" s="173">
        <f>SUM(R20:R55)</f>
        <v>0</v>
      </c>
      <c r="Q56" s="174"/>
      <c r="R56" s="174"/>
      <c r="S56" s="37">
        <f>SUM(S20:S55)</f>
        <v>0</v>
      </c>
      <c r="T56" s="38"/>
      <c r="U56" s="39">
        <f>SUM(U20:U55)</f>
        <v>0</v>
      </c>
      <c r="V56" s="73">
        <f>U56-N56</f>
        <v>0</v>
      </c>
    </row>
    <row r="57" spans="1:22" ht="21" customHeight="1" x14ac:dyDescent="0.25">
      <c r="A57" s="121"/>
      <c r="B57" s="121"/>
      <c r="C57" s="121"/>
      <c r="D57" s="121"/>
      <c r="E57" s="121"/>
      <c r="F57" s="121"/>
      <c r="G57" s="122"/>
      <c r="H57" s="95"/>
      <c r="I57" s="95"/>
      <c r="J57" s="95"/>
      <c r="K57" s="123"/>
      <c r="L57" s="123"/>
      <c r="M57" s="123"/>
      <c r="N57" s="124"/>
      <c r="O57" s="38"/>
      <c r="P57" s="123"/>
      <c r="Q57" s="123"/>
      <c r="R57" s="123"/>
      <c r="S57" s="38"/>
      <c r="T57" s="38"/>
      <c r="U57" s="39"/>
      <c r="V57" s="73"/>
    </row>
    <row r="58" spans="1:22" ht="21" customHeight="1" x14ac:dyDescent="0.25">
      <c r="A58" s="70" t="s">
        <v>65</v>
      </c>
      <c r="B58" s="121"/>
      <c r="C58" s="121"/>
      <c r="D58" s="121"/>
      <c r="E58" s="121"/>
      <c r="F58" s="121"/>
      <c r="G58" s="254" t="s">
        <v>67</v>
      </c>
      <c r="H58" s="254"/>
      <c r="I58" s="126"/>
      <c r="J58" s="126"/>
      <c r="K58" s="126"/>
      <c r="L58" s="123"/>
      <c r="M58" s="123"/>
      <c r="N58" s="124"/>
      <c r="O58" s="38"/>
      <c r="P58" s="123"/>
      <c r="Q58" s="123"/>
      <c r="R58" s="123"/>
      <c r="S58" s="38"/>
      <c r="T58" s="38"/>
      <c r="U58" s="39"/>
      <c r="V58" s="73"/>
    </row>
    <row r="59" spans="1:22" ht="21" customHeight="1" thickBot="1" x14ac:dyDescent="0.3">
      <c r="A59" s="121"/>
      <c r="B59" s="121"/>
      <c r="C59" s="121"/>
      <c r="D59" s="121"/>
      <c r="E59" s="121"/>
      <c r="F59" s="121"/>
      <c r="G59" s="122"/>
      <c r="H59" s="95"/>
      <c r="I59" s="95"/>
      <c r="J59" s="95"/>
      <c r="K59" s="123"/>
      <c r="L59" s="123"/>
      <c r="M59" s="123"/>
      <c r="N59" s="124"/>
      <c r="O59" s="38"/>
      <c r="P59" s="123"/>
      <c r="Q59" s="123"/>
      <c r="R59" s="123"/>
      <c r="S59" s="38"/>
      <c r="T59" s="38"/>
      <c r="U59" s="39"/>
      <c r="V59" s="73"/>
    </row>
    <row r="60" spans="1:22" ht="21" customHeight="1" thickBot="1" x14ac:dyDescent="0.3">
      <c r="A60" s="121"/>
      <c r="B60" s="121"/>
      <c r="C60" s="129"/>
      <c r="D60" s="129"/>
      <c r="E60" s="129"/>
      <c r="F60" s="249" t="s">
        <v>77</v>
      </c>
      <c r="G60" s="250"/>
      <c r="H60" s="251"/>
      <c r="I60" s="128">
        <v>0</v>
      </c>
      <c r="J60" s="127" t="s">
        <v>73</v>
      </c>
      <c r="K60" s="252" t="s">
        <v>74</v>
      </c>
      <c r="L60" s="253"/>
      <c r="M60" s="253"/>
      <c r="N60" s="146">
        <v>0</v>
      </c>
      <c r="O60" s="127" t="s">
        <v>73</v>
      </c>
      <c r="P60" s="247" t="s">
        <v>75</v>
      </c>
      <c r="Q60" s="248"/>
      <c r="R60" s="248"/>
      <c r="S60" s="146">
        <v>0</v>
      </c>
      <c r="T60" s="127" t="s">
        <v>73</v>
      </c>
      <c r="U60" s="39"/>
      <c r="V60" s="73"/>
    </row>
    <row r="61" spans="1:22" ht="21" customHeight="1" thickBot="1" x14ac:dyDescent="0.3">
      <c r="A61" s="121"/>
      <c r="B61" s="121"/>
      <c r="C61" s="129"/>
      <c r="D61" s="129"/>
      <c r="E61" s="129"/>
      <c r="F61" s="249" t="s">
        <v>77</v>
      </c>
      <c r="G61" s="250"/>
      <c r="H61" s="251"/>
      <c r="I61" s="148">
        <v>0</v>
      </c>
      <c r="J61" s="127" t="s">
        <v>73</v>
      </c>
      <c r="K61" s="252" t="s">
        <v>74</v>
      </c>
      <c r="L61" s="253"/>
      <c r="M61" s="253"/>
      <c r="N61" s="149">
        <v>0</v>
      </c>
      <c r="O61" s="127" t="s">
        <v>73</v>
      </c>
      <c r="P61" s="247" t="s">
        <v>75</v>
      </c>
      <c r="Q61" s="248"/>
      <c r="R61" s="248"/>
      <c r="S61" s="149">
        <v>0</v>
      </c>
      <c r="T61" s="127" t="s">
        <v>73</v>
      </c>
      <c r="U61" s="39"/>
      <c r="V61" s="73"/>
    </row>
    <row r="62" spans="1:22" ht="21" customHeight="1" x14ac:dyDescent="0.25">
      <c r="A62" s="121"/>
      <c r="B62" s="121"/>
      <c r="C62" s="129"/>
      <c r="D62" s="129"/>
      <c r="E62" s="129"/>
      <c r="F62" s="150"/>
      <c r="G62" s="150"/>
      <c r="H62" s="150"/>
      <c r="I62" s="151"/>
      <c r="J62" s="152"/>
      <c r="K62" s="153"/>
      <c r="L62" s="153"/>
      <c r="M62" s="153"/>
      <c r="N62" s="154"/>
      <c r="O62" s="152"/>
      <c r="P62" s="155"/>
      <c r="Q62" s="155"/>
      <c r="R62" s="155"/>
      <c r="S62" s="154"/>
      <c r="T62" s="152"/>
      <c r="U62" s="39"/>
      <c r="V62" s="73"/>
    </row>
    <row r="63" spans="1:22" ht="21" customHeight="1" x14ac:dyDescent="0.25">
      <c r="A63" s="121"/>
      <c r="B63" s="121"/>
      <c r="C63" s="129"/>
      <c r="D63" s="129"/>
      <c r="E63" s="129"/>
      <c r="F63" s="150"/>
      <c r="G63" s="150"/>
      <c r="H63" s="150"/>
      <c r="I63" s="151"/>
      <c r="J63" s="152"/>
      <c r="K63" s="153"/>
      <c r="L63" s="153"/>
      <c r="M63" s="153"/>
      <c r="N63" s="154"/>
      <c r="O63" s="152"/>
      <c r="P63" s="155"/>
      <c r="Q63" s="155"/>
      <c r="R63" s="155"/>
      <c r="S63" s="154"/>
      <c r="T63" s="152"/>
      <c r="U63" s="39"/>
      <c r="V63" s="73"/>
    </row>
    <row r="64" spans="1:22" ht="21" customHeight="1" x14ac:dyDescent="0.25">
      <c r="A64" s="121" t="s">
        <v>70</v>
      </c>
      <c r="B64" s="121"/>
      <c r="C64" s="121"/>
      <c r="D64" s="121"/>
      <c r="E64" s="121"/>
      <c r="F64" s="121"/>
      <c r="G64" s="122"/>
      <c r="H64" s="95"/>
      <c r="I64" s="95"/>
      <c r="J64" s="95"/>
      <c r="K64" s="123"/>
      <c r="L64" s="123"/>
      <c r="M64" s="123"/>
      <c r="N64" s="124"/>
      <c r="O64" s="38"/>
      <c r="P64" s="123"/>
      <c r="Q64" s="123"/>
      <c r="R64" s="123"/>
      <c r="S64" s="38"/>
      <c r="T64" s="38"/>
      <c r="U64" s="39"/>
      <c r="V64" s="73"/>
    </row>
    <row r="65" spans="1:22" ht="21" customHeight="1" x14ac:dyDescent="0.25">
      <c r="A65" s="121"/>
      <c r="B65" s="121"/>
      <c r="C65" s="121"/>
      <c r="D65" s="121"/>
      <c r="E65" s="121"/>
      <c r="F65" s="121"/>
      <c r="G65" s="122"/>
      <c r="H65" s="95"/>
      <c r="I65" s="95"/>
      <c r="J65" s="95"/>
      <c r="K65" s="123"/>
      <c r="L65" s="123"/>
      <c r="M65" s="123"/>
      <c r="N65" s="124"/>
      <c r="O65" s="38"/>
      <c r="P65" s="123"/>
      <c r="Q65" s="123"/>
      <c r="R65" s="123"/>
      <c r="S65" s="38"/>
      <c r="T65" s="38"/>
      <c r="U65" s="39"/>
      <c r="V65" s="73"/>
    </row>
    <row r="66" spans="1:22" ht="21" customHeight="1" x14ac:dyDescent="0.25">
      <c r="A66" s="121"/>
      <c r="B66" s="121"/>
      <c r="C66" s="121"/>
      <c r="D66" s="121"/>
      <c r="E66" s="121"/>
      <c r="F66" s="121"/>
      <c r="G66" s="122"/>
      <c r="H66" s="95"/>
      <c r="I66" s="95"/>
      <c r="J66" s="95"/>
      <c r="K66" s="123"/>
      <c r="L66" s="123"/>
      <c r="M66" s="123"/>
      <c r="N66" s="124"/>
      <c r="O66" s="38"/>
      <c r="P66" s="123"/>
      <c r="Q66" s="123"/>
      <c r="R66" s="123"/>
      <c r="S66" s="38"/>
      <c r="T66" s="38"/>
      <c r="U66" s="39"/>
      <c r="V66" s="73"/>
    </row>
    <row r="67" spans="1:22" ht="15.75" thickBot="1" x14ac:dyDescent="0.3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2"/>
    </row>
    <row r="68" spans="1:22" ht="15" customHeight="1" x14ac:dyDescent="0.25">
      <c r="A68" s="171" t="s">
        <v>48</v>
      </c>
      <c r="B68" s="172"/>
      <c r="C68" s="158">
        <f>I56+I60+I61</f>
        <v>0</v>
      </c>
      <c r="D68" s="159"/>
      <c r="E68" s="159"/>
      <c r="F68" s="42" t="s">
        <v>29</v>
      </c>
      <c r="G68" s="52">
        <f>SUMIF(J20:J55,"INV",I20:I55)+SUMIF(J60:J61,"INV",I60:I61)</f>
        <v>0</v>
      </c>
      <c r="H68" s="105" t="s">
        <v>60</v>
      </c>
      <c r="I68" s="10"/>
      <c r="J68" s="104"/>
      <c r="K68" s="158">
        <f>N56+N60+N61</f>
        <v>0</v>
      </c>
      <c r="L68" s="159"/>
      <c r="M68" s="42" t="s">
        <v>29</v>
      </c>
      <c r="N68" s="52">
        <f>SUMIF(O20:O55,"INV",N20:N55)+SUMIF(O60:O61,"INV",N60:N61)</f>
        <v>0</v>
      </c>
      <c r="O68" s="80"/>
      <c r="P68" s="70" t="s">
        <v>37</v>
      </c>
      <c r="Q68" s="10"/>
      <c r="R68" s="158">
        <f>S56+S60+S61</f>
        <v>0</v>
      </c>
      <c r="S68" s="159"/>
      <c r="T68" s="147" t="s">
        <v>71</v>
      </c>
      <c r="U68" s="52">
        <f>SUMIF(T20:T55,"INV",S20:S55)+SUMIF(T60:T61,"INV",S60:S61)</f>
        <v>0</v>
      </c>
      <c r="V68" s="73">
        <f>U68-N68</f>
        <v>0</v>
      </c>
    </row>
    <row r="69" spans="1:22" ht="15.75" thickBot="1" x14ac:dyDescent="0.3">
      <c r="A69" s="70" t="s">
        <v>45</v>
      </c>
      <c r="B69" s="10"/>
      <c r="C69" s="160"/>
      <c r="D69" s="161"/>
      <c r="E69" s="161"/>
      <c r="F69" s="43" t="s">
        <v>30</v>
      </c>
      <c r="G69" s="53">
        <f>SUMIF(J20:J55,"NEIV",I20:I55)+SUMIF(J60:J61,"NEIV",I60:I61)</f>
        <v>0</v>
      </c>
      <c r="H69" s="105" t="s">
        <v>61</v>
      </c>
      <c r="I69" s="10"/>
      <c r="J69" s="81"/>
      <c r="K69" s="160"/>
      <c r="L69" s="161"/>
      <c r="M69" s="43" t="s">
        <v>30</v>
      </c>
      <c r="N69" s="53">
        <f>SUMIF(O20:O55,"NEIV",N20:N55)+SUMIF(O60:O61,"NEIV",N60:N61)</f>
        <v>0</v>
      </c>
      <c r="O69" s="80"/>
      <c r="P69" s="10"/>
      <c r="Q69" s="10"/>
      <c r="R69" s="160"/>
      <c r="S69" s="161"/>
      <c r="T69" s="43" t="s">
        <v>72</v>
      </c>
      <c r="U69" s="53">
        <f>SUMIF(T20:T55,"NEIV",S20:S55)+SUMIF(T60:T61,"NEIV",S60:S61)</f>
        <v>0</v>
      </c>
      <c r="V69" s="73">
        <f>U69-N69</f>
        <v>0</v>
      </c>
    </row>
    <row r="70" spans="1:22" ht="18.75" customHeight="1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Q70" s="14" t="s">
        <v>23</v>
      </c>
    </row>
    <row r="71" spans="1:22" outlineLevel="1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4"/>
      <c r="L71" s="104"/>
      <c r="M71" s="108"/>
      <c r="N71" s="109"/>
      <c r="O71" s="10"/>
      <c r="P71" s="1"/>
    </row>
    <row r="72" spans="1:22" outlineLevel="1" x14ac:dyDescent="0.25">
      <c r="A72" s="56" t="s">
        <v>46</v>
      </c>
      <c r="B72" s="55"/>
      <c r="C72" s="55"/>
      <c r="D72" s="55"/>
      <c r="E72" s="55"/>
      <c r="F72" s="10"/>
      <c r="G72" s="10"/>
      <c r="H72" s="10"/>
      <c r="I72" s="10"/>
      <c r="J72" s="10"/>
      <c r="K72" s="81"/>
      <c r="L72" s="81"/>
      <c r="M72" s="110"/>
      <c r="N72" s="109"/>
      <c r="O72" s="10"/>
      <c r="P72" s="1"/>
    </row>
    <row r="73" spans="1:22" ht="15" customHeight="1" outlineLevel="1" thickBot="1" x14ac:dyDescent="0.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"/>
    </row>
    <row r="74" spans="1:22" outlineLevel="1" x14ac:dyDescent="0.25">
      <c r="B74" s="162"/>
      <c r="C74" s="163"/>
      <c r="D74" s="163"/>
      <c r="E74" s="163"/>
      <c r="F74" s="163"/>
      <c r="G74" s="163"/>
      <c r="H74" s="163"/>
      <c r="I74" s="163"/>
      <c r="J74" s="163"/>
      <c r="K74" s="163"/>
      <c r="L74" s="163"/>
      <c r="M74" s="163"/>
      <c r="N74" s="163"/>
      <c r="O74" s="163"/>
      <c r="P74" s="163"/>
      <c r="Q74" s="163"/>
      <c r="R74" s="163"/>
      <c r="S74" s="164"/>
    </row>
    <row r="75" spans="1:22" outlineLevel="1" x14ac:dyDescent="0.25">
      <c r="A75" s="10"/>
      <c r="B75" s="165"/>
      <c r="C75" s="166"/>
      <c r="D75" s="166"/>
      <c r="E75" s="166"/>
      <c r="F75" s="166"/>
      <c r="G75" s="166"/>
      <c r="H75" s="166"/>
      <c r="I75" s="166"/>
      <c r="J75" s="166"/>
      <c r="K75" s="166"/>
      <c r="L75" s="166"/>
      <c r="M75" s="166"/>
      <c r="N75" s="166"/>
      <c r="O75" s="166"/>
      <c r="P75" s="166"/>
      <c r="Q75" s="166"/>
      <c r="R75" s="166"/>
      <c r="S75" s="167"/>
    </row>
    <row r="76" spans="1:22" outlineLevel="1" x14ac:dyDescent="0.25">
      <c r="A76" s="10"/>
      <c r="B76" s="165"/>
      <c r="C76" s="166"/>
      <c r="D76" s="166"/>
      <c r="E76" s="166"/>
      <c r="F76" s="166"/>
      <c r="G76" s="166"/>
      <c r="H76" s="166"/>
      <c r="I76" s="166"/>
      <c r="J76" s="166"/>
      <c r="K76" s="166"/>
      <c r="L76" s="166"/>
      <c r="M76" s="166"/>
      <c r="N76" s="166"/>
      <c r="O76" s="166"/>
      <c r="P76" s="166"/>
      <c r="Q76" s="166"/>
      <c r="R76" s="166"/>
      <c r="S76" s="167"/>
    </row>
    <row r="77" spans="1:22" outlineLevel="1" x14ac:dyDescent="0.25">
      <c r="A77" s="10"/>
      <c r="B77" s="165"/>
      <c r="C77" s="166"/>
      <c r="D77" s="166"/>
      <c r="E77" s="166"/>
      <c r="F77" s="166"/>
      <c r="G77" s="166"/>
      <c r="H77" s="166"/>
      <c r="I77" s="166"/>
      <c r="J77" s="166"/>
      <c r="K77" s="166"/>
      <c r="L77" s="166"/>
      <c r="M77" s="166"/>
      <c r="N77" s="166"/>
      <c r="O77" s="166"/>
      <c r="P77" s="166"/>
      <c r="Q77" s="166"/>
      <c r="R77" s="166"/>
      <c r="S77" s="167"/>
    </row>
    <row r="78" spans="1:22" ht="15" customHeight="1" outlineLevel="1" x14ac:dyDescent="0.25">
      <c r="A78" s="10"/>
      <c r="B78" s="165"/>
      <c r="C78" s="166"/>
      <c r="D78" s="166"/>
      <c r="E78" s="166"/>
      <c r="F78" s="166"/>
      <c r="G78" s="166"/>
      <c r="H78" s="166"/>
      <c r="I78" s="166"/>
      <c r="J78" s="166"/>
      <c r="K78" s="166"/>
      <c r="L78" s="166"/>
      <c r="M78" s="166"/>
      <c r="N78" s="166"/>
      <c r="O78" s="166"/>
      <c r="P78" s="166"/>
      <c r="Q78" s="166"/>
      <c r="R78" s="166"/>
      <c r="S78" s="167"/>
    </row>
    <row r="79" spans="1:22" outlineLevel="1" x14ac:dyDescent="0.25">
      <c r="A79" s="10"/>
      <c r="B79" s="165"/>
      <c r="C79" s="166"/>
      <c r="D79" s="166"/>
      <c r="E79" s="166"/>
      <c r="F79" s="166"/>
      <c r="G79" s="166"/>
      <c r="H79" s="166"/>
      <c r="I79" s="166"/>
      <c r="J79" s="166"/>
      <c r="K79" s="166"/>
      <c r="L79" s="166"/>
      <c r="M79" s="166"/>
      <c r="N79" s="166"/>
      <c r="O79" s="166"/>
      <c r="P79" s="166"/>
      <c r="Q79" s="166"/>
      <c r="R79" s="166"/>
      <c r="S79" s="167"/>
    </row>
    <row r="80" spans="1:22" outlineLevel="1" x14ac:dyDescent="0.25">
      <c r="A80" s="10"/>
      <c r="B80" s="165"/>
      <c r="C80" s="166"/>
      <c r="D80" s="166"/>
      <c r="E80" s="166"/>
      <c r="F80" s="166"/>
      <c r="G80" s="166"/>
      <c r="H80" s="166"/>
      <c r="I80" s="166"/>
      <c r="J80" s="166"/>
      <c r="K80" s="166"/>
      <c r="L80" s="166"/>
      <c r="M80" s="166"/>
      <c r="N80" s="166"/>
      <c r="O80" s="166"/>
      <c r="P80" s="166"/>
      <c r="Q80" s="166"/>
      <c r="R80" s="166"/>
      <c r="S80" s="167"/>
    </row>
    <row r="81" spans="1:19" outlineLevel="1" x14ac:dyDescent="0.25">
      <c r="A81" s="10"/>
      <c r="B81" s="165"/>
      <c r="C81" s="166"/>
      <c r="D81" s="166"/>
      <c r="E81" s="166"/>
      <c r="F81" s="166"/>
      <c r="G81" s="166"/>
      <c r="H81" s="166"/>
      <c r="I81" s="166"/>
      <c r="J81" s="166"/>
      <c r="K81" s="166"/>
      <c r="L81" s="166"/>
      <c r="M81" s="166"/>
      <c r="N81" s="166"/>
      <c r="O81" s="166"/>
      <c r="P81" s="166"/>
      <c r="Q81" s="166"/>
      <c r="R81" s="166"/>
      <c r="S81" s="167"/>
    </row>
    <row r="82" spans="1:19" outlineLevel="1" x14ac:dyDescent="0.25">
      <c r="A82" s="10"/>
      <c r="B82" s="165"/>
      <c r="C82" s="166"/>
      <c r="D82" s="166"/>
      <c r="E82" s="166"/>
      <c r="F82" s="166"/>
      <c r="G82" s="166"/>
      <c r="H82" s="166"/>
      <c r="I82" s="166"/>
      <c r="J82" s="166"/>
      <c r="K82" s="166"/>
      <c r="L82" s="166"/>
      <c r="M82" s="166"/>
      <c r="N82" s="166"/>
      <c r="O82" s="166"/>
      <c r="P82" s="166"/>
      <c r="Q82" s="166"/>
      <c r="R82" s="166"/>
      <c r="S82" s="167"/>
    </row>
    <row r="83" spans="1:19" ht="15.75" customHeight="1" outlineLevel="1" thickBot="1" x14ac:dyDescent="0.3">
      <c r="A83" s="10"/>
      <c r="B83" s="168"/>
      <c r="C83" s="169"/>
      <c r="D83" s="169"/>
      <c r="E83" s="169"/>
      <c r="F83" s="169"/>
      <c r="G83" s="169"/>
      <c r="H83" s="169"/>
      <c r="I83" s="169"/>
      <c r="J83" s="169"/>
      <c r="K83" s="169"/>
      <c r="L83" s="169"/>
      <c r="M83" s="169"/>
      <c r="N83" s="169"/>
      <c r="O83" s="169"/>
      <c r="P83" s="169"/>
      <c r="Q83" s="169"/>
      <c r="R83" s="169"/>
      <c r="S83" s="170"/>
    </row>
    <row r="84" spans="1:19" ht="15" customHeight="1" outlineLevel="1" x14ac:dyDescent="0.25">
      <c r="A84" s="23"/>
      <c r="B84" s="23"/>
      <c r="C84" s="23"/>
      <c r="D84" s="23"/>
      <c r="E84" s="23"/>
      <c r="G84" s="10"/>
      <c r="H84" s="10"/>
      <c r="I84" s="10"/>
      <c r="J84" s="10"/>
      <c r="K84" s="23"/>
      <c r="L84" s="23"/>
      <c r="M84" s="23"/>
      <c r="N84" s="10"/>
      <c r="O84" s="10"/>
    </row>
    <row r="85" spans="1:19" outlineLevel="1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63"/>
      <c r="L85" s="63"/>
      <c r="M85" s="63"/>
      <c r="N85" s="10"/>
      <c r="O85" s="10"/>
    </row>
    <row r="86" spans="1:19" x14ac:dyDescent="0.25">
      <c r="A86" s="246" t="s">
        <v>39</v>
      </c>
      <c r="B86" s="246"/>
      <c r="C86" s="246"/>
      <c r="D86" s="246"/>
      <c r="E86" s="246"/>
      <c r="F86" s="246"/>
      <c r="G86" s="10"/>
      <c r="H86" s="10"/>
      <c r="I86" s="10"/>
      <c r="J86" s="10"/>
      <c r="K86" s="245"/>
      <c r="L86" s="245"/>
      <c r="M86" s="245"/>
      <c r="N86" s="10"/>
      <c r="O86" s="10"/>
    </row>
    <row r="87" spans="1:19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56" t="s">
        <v>47</v>
      </c>
      <c r="L87" s="156"/>
      <c r="M87" s="156"/>
      <c r="N87" s="10"/>
      <c r="O87" s="10"/>
    </row>
    <row r="88" spans="1:19" x14ac:dyDescent="0.25">
      <c r="A88" s="17" t="s">
        <v>25</v>
      </c>
      <c r="B88" s="10"/>
      <c r="C88" s="10"/>
      <c r="D88" s="10"/>
      <c r="E88" s="10"/>
      <c r="F88" s="10"/>
      <c r="G88" s="10"/>
      <c r="H88" s="10"/>
      <c r="I88" s="10"/>
      <c r="J88" s="10"/>
      <c r="K88" s="157"/>
      <c r="L88" s="157"/>
      <c r="M88" s="157"/>
      <c r="N88" s="40"/>
      <c r="O88" s="40"/>
    </row>
    <row r="89" spans="1:19" x14ac:dyDescent="0.25">
      <c r="A89" s="13"/>
      <c r="B89" s="13"/>
      <c r="C89" s="13"/>
      <c r="D89" s="13"/>
      <c r="E89" s="13"/>
      <c r="F89" s="13"/>
      <c r="G89" s="13"/>
      <c r="H89" s="10"/>
      <c r="I89" s="10"/>
      <c r="J89" s="10"/>
      <c r="K89" s="10"/>
      <c r="L89" s="10"/>
      <c r="M89" s="10"/>
      <c r="N89" s="10"/>
      <c r="O89" s="10"/>
    </row>
    <row r="90" spans="1:19" x14ac:dyDescent="0.25">
      <c r="A90" s="17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</row>
    <row r="91" spans="1:19" x14ac:dyDescent="0.25">
      <c r="A91" s="13"/>
      <c r="B91" s="13"/>
      <c r="C91" s="13"/>
      <c r="D91" s="13"/>
      <c r="E91" s="10"/>
      <c r="F91" s="13"/>
      <c r="G91" s="10"/>
      <c r="H91" s="10"/>
      <c r="I91" s="10"/>
      <c r="J91" s="10"/>
      <c r="K91" s="10"/>
      <c r="L91" s="13"/>
      <c r="M91" s="10"/>
      <c r="N91" s="10"/>
      <c r="O91" s="10"/>
    </row>
    <row r="92" spans="1:19" x14ac:dyDescent="0.25">
      <c r="A92" s="13"/>
      <c r="B92" s="13"/>
      <c r="C92" s="13"/>
      <c r="D92" s="13"/>
      <c r="E92" s="13"/>
      <c r="F92" s="13"/>
      <c r="G92" s="10"/>
      <c r="H92" s="10"/>
      <c r="I92" s="10"/>
      <c r="J92" s="10"/>
      <c r="K92" s="10"/>
      <c r="L92" s="10"/>
      <c r="M92" s="10"/>
      <c r="N92" s="10"/>
      <c r="O92" s="10"/>
    </row>
    <row r="93" spans="1:19" x14ac:dyDescent="0.25">
      <c r="A93" s="17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</row>
    <row r="94" spans="1:19" ht="15.75" customHeight="1" outlineLevel="1" x14ac:dyDescent="0.25">
      <c r="A94" s="13"/>
      <c r="B94" s="13"/>
      <c r="C94" s="10"/>
      <c r="D94" s="10"/>
      <c r="E94" s="13"/>
      <c r="F94" s="13"/>
      <c r="G94" s="10"/>
      <c r="H94" s="13"/>
      <c r="I94" s="13"/>
      <c r="J94" s="10"/>
      <c r="K94" s="13"/>
      <c r="L94" s="13"/>
      <c r="M94" s="10"/>
      <c r="N94" s="13"/>
      <c r="O94" s="13"/>
    </row>
    <row r="95" spans="1:19" ht="15" customHeight="1" outlineLevel="1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</row>
    <row r="96" spans="1:19" outlineLevel="1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"/>
    </row>
    <row r="97" spans="1:16" ht="15" customHeight="1" outlineLevel="1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"/>
    </row>
    <row r="98" spans="1:16" outlineLevel="1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"/>
    </row>
    <row r="99" spans="1:16" outlineLevel="1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"/>
    </row>
    <row r="100" spans="1:16" outlineLevel="1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"/>
    </row>
    <row r="101" spans="1:16" ht="15" customHeight="1" outlineLevel="1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"/>
    </row>
    <row r="102" spans="1:16" outlineLevel="1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"/>
    </row>
    <row r="103" spans="1:16" outlineLevel="1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"/>
    </row>
    <row r="104" spans="1:16" ht="15" customHeight="1" outlineLevel="1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"/>
    </row>
    <row r="105" spans="1:16" outlineLevel="1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"/>
    </row>
    <row r="106" spans="1:16" outlineLevel="1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"/>
    </row>
    <row r="107" spans="1:16" outlineLevel="1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"/>
    </row>
    <row r="108" spans="1:16" outlineLevel="1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"/>
    </row>
    <row r="109" spans="1:16" ht="15" customHeight="1" outlineLevel="1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"/>
    </row>
    <row r="110" spans="1:16" outlineLevel="1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"/>
    </row>
    <row r="111" spans="1:16" outlineLevel="1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"/>
    </row>
    <row r="112" spans="1:16" outlineLevel="1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"/>
    </row>
    <row r="113" spans="1:16" outlineLevel="1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"/>
    </row>
    <row r="114" spans="1:16" ht="15.75" customHeight="1" outlineLevel="1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</row>
    <row r="115" spans="1:16" outlineLevel="1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</row>
    <row r="116" spans="1:16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</row>
    <row r="117" spans="1:16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</row>
    <row r="118" spans="1:16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</row>
    <row r="119" spans="1:16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</row>
    <row r="120" spans="1:16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</row>
    <row r="121" spans="1:16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</row>
    <row r="122" spans="1:16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</row>
    <row r="123" spans="1:16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</row>
    <row r="124" spans="1:16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</row>
    <row r="125" spans="1:16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"/>
    </row>
    <row r="126" spans="1:16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</row>
    <row r="127" spans="1:16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</row>
    <row r="128" spans="1:16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</row>
    <row r="129" spans="1:15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</row>
    <row r="130" spans="1:15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</row>
    <row r="131" spans="1:15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</row>
    <row r="132" spans="1:15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</row>
    <row r="133" spans="1:15" x14ac:dyDescent="0.25">
      <c r="A133" s="18"/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</row>
    <row r="134" spans="1:15" x14ac:dyDescent="0.25">
      <c r="A134" s="10"/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</row>
    <row r="135" spans="1:15" x14ac:dyDescent="0.25">
      <c r="A135" s="10"/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</row>
    <row r="136" spans="1:15" x14ac:dyDescent="0.25">
      <c r="A136" s="10"/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</row>
    <row r="137" spans="1:15" x14ac:dyDescent="0.25">
      <c r="A137" s="10"/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</row>
    <row r="138" spans="1:15" x14ac:dyDescent="0.25">
      <c r="A138" s="10"/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</row>
    <row r="139" spans="1:15" x14ac:dyDescent="0.25">
      <c r="A139" s="10"/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</row>
    <row r="140" spans="1:15" x14ac:dyDescent="0.25">
      <c r="A140" s="10"/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</row>
    <row r="141" spans="1:15" x14ac:dyDescent="0.25">
      <c r="A141" s="10"/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</row>
    <row r="142" spans="1:15" x14ac:dyDescent="0.25">
      <c r="A142" s="10"/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</row>
    <row r="143" spans="1:15" x14ac:dyDescent="0.25">
      <c r="A143" s="10"/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</row>
    <row r="144" spans="1:15" x14ac:dyDescent="0.25">
      <c r="A144" s="10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</row>
    <row r="145" spans="1:15" x14ac:dyDescent="0.25">
      <c r="A145" s="10"/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</row>
    <row r="146" spans="1:15" x14ac:dyDescent="0.25">
      <c r="A146" s="10"/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</row>
    <row r="147" spans="1:15" x14ac:dyDescent="0.25">
      <c r="A147" s="10"/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</row>
    <row r="148" spans="1:15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</row>
    <row r="149" spans="1:15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23"/>
      <c r="O149" s="23"/>
    </row>
    <row r="150" spans="1:15" x14ac:dyDescent="0.25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4"/>
      <c r="O150" s="71"/>
    </row>
    <row r="151" spans="1:15" x14ac:dyDescent="0.25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40"/>
      <c r="L151" s="240"/>
      <c r="M151" s="240"/>
      <c r="N151" s="23"/>
      <c r="O151" s="23"/>
    </row>
    <row r="152" spans="1:15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</row>
    <row r="153" spans="1:15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</row>
    <row r="154" spans="1:15" x14ac:dyDescent="0.25">
      <c r="A154" s="17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</row>
    <row r="155" spans="1:15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</row>
    <row r="156" spans="1:15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</row>
    <row r="157" spans="1:15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</row>
    <row r="158" spans="1:15" ht="6.75" customHeight="1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</row>
    <row r="159" spans="1:15" hidden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</row>
    <row r="160" spans="1:15" hidden="1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</row>
    <row r="161" spans="1:15" ht="0.75" hidden="1" customHeight="1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</row>
    <row r="162" spans="1:15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</row>
    <row r="163" spans="1:15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</row>
    <row r="164" spans="1:15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</row>
    <row r="165" spans="1:15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</row>
    <row r="166" spans="1:15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</row>
    <row r="167" spans="1:15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</row>
    <row r="168" spans="1:15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</row>
    <row r="169" spans="1:15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</row>
    <row r="170" spans="1:15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</row>
    <row r="171" spans="1:15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</row>
    <row r="172" spans="1:15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</row>
    <row r="173" spans="1:15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</row>
    <row r="174" spans="1:15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</row>
    <row r="175" spans="1:15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</row>
    <row r="176" spans="1:15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</row>
  </sheetData>
  <sheetProtection algorithmName="SHA-512" hashValue="kvY+C8WuNUOEhtKO1SKfBZumiuE+tlKJQid6kCBciPZQQCFN6tea3kjeCTaHExZseoCNjD5nLryayVjHJQvs+A==" saltValue="YT1ZfIebHIECj7zjU34IgA==" spinCount="100000" sheet="1" objects="1" scenarios="1" formatCells="0" insertRows="0" selectLockedCells="1"/>
  <mergeCells count="84">
    <mergeCell ref="P60:R60"/>
    <mergeCell ref="F61:H61"/>
    <mergeCell ref="K61:M61"/>
    <mergeCell ref="P61:R61"/>
    <mergeCell ref="G58:H58"/>
    <mergeCell ref="K60:M60"/>
    <mergeCell ref="F60:H60"/>
    <mergeCell ref="E37:F37"/>
    <mergeCell ref="E53:F53"/>
    <mergeCell ref="A17:J17"/>
    <mergeCell ref="E40:F40"/>
    <mergeCell ref="K151:M151"/>
    <mergeCell ref="A20:C23"/>
    <mergeCell ref="G18:G19"/>
    <mergeCell ref="H18:I18"/>
    <mergeCell ref="K18:K19"/>
    <mergeCell ref="K56:M56"/>
    <mergeCell ref="E38:F38"/>
    <mergeCell ref="E39:F39"/>
    <mergeCell ref="K86:M86"/>
    <mergeCell ref="A86:F86"/>
    <mergeCell ref="E51:F51"/>
    <mergeCell ref="J18:J19"/>
    <mergeCell ref="A6:B6"/>
    <mergeCell ref="A8:B8"/>
    <mergeCell ref="A4:B4"/>
    <mergeCell ref="A5:B5"/>
    <mergeCell ref="A18:F19"/>
    <mergeCell ref="E20:F20"/>
    <mergeCell ref="E23:F23"/>
    <mergeCell ref="E36:F36"/>
    <mergeCell ref="E34:F34"/>
    <mergeCell ref="E35:F35"/>
    <mergeCell ref="E27:F27"/>
    <mergeCell ref="E28:F28"/>
    <mergeCell ref="E29:F29"/>
    <mergeCell ref="E31:F31"/>
    <mergeCell ref="E30:F30"/>
    <mergeCell ref="E41:F41"/>
    <mergeCell ref="E42:F42"/>
    <mergeCell ref="E45:F45"/>
    <mergeCell ref="E44:F44"/>
    <mergeCell ref="E43:F43"/>
    <mergeCell ref="A42:C46"/>
    <mergeCell ref="A37:C41"/>
    <mergeCell ref="E52:F52"/>
    <mergeCell ref="E24:F24"/>
    <mergeCell ref="A47:C54"/>
    <mergeCell ref="E47:F47"/>
    <mergeCell ref="E48:F48"/>
    <mergeCell ref="E49:F49"/>
    <mergeCell ref="E50:F50"/>
    <mergeCell ref="E54:F54"/>
    <mergeCell ref="A24:C27"/>
    <mergeCell ref="A28:C31"/>
    <mergeCell ref="A32:C36"/>
    <mergeCell ref="E32:F32"/>
    <mergeCell ref="E33:F33"/>
    <mergeCell ref="E46:F46"/>
    <mergeCell ref="P56:R56"/>
    <mergeCell ref="K17:N17"/>
    <mergeCell ref="A1:U1"/>
    <mergeCell ref="A2:U2"/>
    <mergeCell ref="L18:N18"/>
    <mergeCell ref="O18:O19"/>
    <mergeCell ref="E21:F21"/>
    <mergeCell ref="E22:F22"/>
    <mergeCell ref="E26:F26"/>
    <mergeCell ref="E25:F25"/>
    <mergeCell ref="P17:S17"/>
    <mergeCell ref="U17:U19"/>
    <mergeCell ref="P18:P19"/>
    <mergeCell ref="Q18:S18"/>
    <mergeCell ref="T18:T19"/>
    <mergeCell ref="A55:F55"/>
    <mergeCell ref="K87:M88"/>
    <mergeCell ref="K68:L68"/>
    <mergeCell ref="K69:L69"/>
    <mergeCell ref="B74:S83"/>
    <mergeCell ref="C68:E68"/>
    <mergeCell ref="C69:E69"/>
    <mergeCell ref="R68:S68"/>
    <mergeCell ref="R69:S69"/>
    <mergeCell ref="A68:B68"/>
  </mergeCells>
  <conditionalFormatting sqref="G58 I58:K58">
    <cfRule type="containsText" dxfId="3" priority="7" operator="containsText" text="uveďte rozsah">
      <formula>NOT(ISERROR(SEARCH("uveďte rozsah",G58)))</formula>
    </cfRule>
  </conditionalFormatting>
  <conditionalFormatting sqref="J60:J63">
    <cfRule type="cellIs" dxfId="2" priority="3" operator="equal">
      <formula>"?"</formula>
    </cfRule>
  </conditionalFormatting>
  <conditionalFormatting sqref="O60:O63">
    <cfRule type="cellIs" dxfId="1" priority="2" operator="equal">
      <formula>"?"</formula>
    </cfRule>
  </conditionalFormatting>
  <conditionalFormatting sqref="T60:T63">
    <cfRule type="cellIs" dxfId="0" priority="1" operator="equal">
      <formula>"?"</formula>
    </cfRule>
  </conditionalFormatting>
  <dataValidations count="4">
    <dataValidation type="list" allowBlank="1" showInputMessage="1" showErrorMessage="1" sqref="F117:F118 F122:F124">
      <formula1>$Q$70:$Q$70</formula1>
    </dataValidation>
    <dataValidation type="list" allowBlank="1" showInputMessage="1" showErrorMessage="1" sqref="E91:E92 K15 E14:E15 K91:K92">
      <formula1>$Q$14:$Q$15</formula1>
    </dataValidation>
    <dataValidation type="list" allowBlank="1" showInputMessage="1" showErrorMessage="1" sqref="G58">
      <formula1>$V$12:$V$15</formula1>
    </dataValidation>
    <dataValidation type="list" allowBlank="1" showInputMessage="1" showErrorMessage="1" sqref="O60:O63 J60:J63 T60:T63">
      <formula1>$W$17:$W$19</formula1>
    </dataValidation>
  </dataValidations>
  <pageMargins left="0.47" right="0.11811023622047245" top="0.78740157480314965" bottom="0.78740157480314965" header="0.31496062992125984" footer="0.31496062992125984"/>
  <pageSetup paperSize="9" scale="46" orientation="portrait" r:id="rId1"/>
  <headerFooter>
    <oddHeader>Stránka &amp;P</oddHeader>
  </headerFooter>
  <colBreaks count="1" manualBreakCount="1">
    <brk id="21" max="74" man="1"/>
  </colBreaks>
  <ignoredErrors>
    <ignoredError sqref="F8" numberStoredAsText="1"/>
    <ignoredError sqref="I56 H55 J31:J37 H31:H33 H24 J24 H27:H29 J27:J28 J54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předm.podp.I.</vt:lpstr>
      <vt:lpstr>předm.podp.I.!Oblast_tisku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2020-02-14T12:01:21Z</dcterms:modified>
</cp:coreProperties>
</file>