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cova.j\Desktop\"/>
    </mc:Choice>
  </mc:AlternateContent>
  <bookViews>
    <workbookView xWindow="0" yWindow="0" windowWidth="24000" windowHeight="9135"/>
  </bookViews>
  <sheets>
    <sheet name="Akutní lůžková" sheetId="6" r:id="rId1"/>
  </sheets>
  <definedNames>
    <definedName name="_xlnm._FilterDatabase" localSheetId="0" hidden="1">'Akutní lůžková'!$A$1:$B$108</definedName>
    <definedName name="_xlnm.Print_Area" localSheetId="0">'Akutní lůžková'!$A$1:$B$134</definedName>
  </definedNames>
  <calcPr calcId="152511"/>
</workbook>
</file>

<file path=xl/calcChain.xml><?xml version="1.0" encoding="utf-8"?>
<calcChain xmlns="http://schemas.openxmlformats.org/spreadsheetml/2006/main">
  <c r="B89" i="6" l="1"/>
  <c r="B26" i="6"/>
  <c r="B20" i="6"/>
  <c r="B9" i="6"/>
  <c r="B118" i="6" l="1"/>
  <c r="B110" i="6"/>
  <c r="B98" i="6"/>
  <c r="B37" i="6"/>
  <c r="B60" i="6"/>
  <c r="B49" i="6"/>
  <c r="B47" i="6"/>
  <c r="B115" i="6" l="1"/>
  <c r="B112" i="6"/>
  <c r="B105" i="6"/>
  <c r="B100" i="6"/>
  <c r="B91" i="6"/>
  <c r="B80" i="6"/>
  <c r="B77" i="6"/>
  <c r="B72" i="6"/>
  <c r="B69" i="6"/>
  <c r="B62" i="6"/>
  <c r="B55" i="6"/>
  <c r="B42" i="6"/>
  <c r="B39" i="6"/>
  <c r="B29" i="6"/>
  <c r="B128" i="6" s="1"/>
  <c r="B5" i="6"/>
  <c r="B124" i="6" l="1"/>
  <c r="B126" i="6"/>
  <c r="B127" i="6"/>
  <c r="B125" i="6"/>
  <c r="B108" i="6"/>
  <c r="B120" i="6"/>
  <c r="B58" i="6"/>
  <c r="B45" i="6"/>
  <c r="B75" i="6"/>
  <c r="B35" i="6"/>
  <c r="B96" i="6"/>
  <c r="B129" i="6" l="1"/>
  <c r="B121" i="6"/>
  <c r="B122" i="6" s="1"/>
  <c r="C122" i="6" s="1"/>
</calcChain>
</file>

<file path=xl/sharedStrings.xml><?xml version="1.0" encoding="utf-8"?>
<sst xmlns="http://schemas.openxmlformats.org/spreadsheetml/2006/main" count="127" uniqueCount="51">
  <si>
    <t>Nemocnice Žatec, o.p.s.</t>
  </si>
  <si>
    <t>Nemocnice Kadaň, s.r.o.</t>
  </si>
  <si>
    <t>Podřipská nemocnice s poliklinikou Roudnice n.L., s.r.o.</t>
  </si>
  <si>
    <t>Lužická nemocnice a poliklinika, a.s.</t>
  </si>
  <si>
    <t>Krajská zdravotní, a.s.</t>
  </si>
  <si>
    <t>CELKEM</t>
  </si>
  <si>
    <t xml:space="preserve">Nemocnice Litoměřice, a.s. </t>
  </si>
  <si>
    <t xml:space="preserve">VITA, s.r.o. </t>
  </si>
  <si>
    <t>lékař</t>
  </si>
  <si>
    <t>všeobecná sestra § 5</t>
  </si>
  <si>
    <t>ergoterapeut § 7</t>
  </si>
  <si>
    <t>praktická sestra § 21b</t>
  </si>
  <si>
    <t>Lékaři, zubní lékaři a farmaceuti</t>
  </si>
  <si>
    <t>ZPBD</t>
  </si>
  <si>
    <t>ZPSZ</t>
  </si>
  <si>
    <t>fyzioterapeut § 24</t>
  </si>
  <si>
    <t>ZPOD</t>
  </si>
  <si>
    <t>ošetřovatel § 36</t>
  </si>
  <si>
    <t>sanitář § 42</t>
  </si>
  <si>
    <t xml:space="preserve">sociální pracovník </t>
  </si>
  <si>
    <t>zubní lékař</t>
  </si>
  <si>
    <t>farmaceut</t>
  </si>
  <si>
    <t>zdravotní laborant § 9</t>
  </si>
  <si>
    <t>zdravotně sociální pracovník § 10</t>
  </si>
  <si>
    <t>farmaceutický asistent § 19</t>
  </si>
  <si>
    <t>psycholog a klinický psycholog § 22</t>
  </si>
  <si>
    <t>Jiní odborní prac. nelékaři s odbornou způsobilostí a dentisté § 43</t>
  </si>
  <si>
    <t>Jiní odporní prac. nelékaří s odbornou způsobilostí a dentisté § 43</t>
  </si>
  <si>
    <t>dětská sestra § 5a</t>
  </si>
  <si>
    <t>porodní asistentka § 6</t>
  </si>
  <si>
    <t>radiologický asistent § 8</t>
  </si>
  <si>
    <t>zdravotnický záchranář § 18</t>
  </si>
  <si>
    <t>adiktolog § 21a</t>
  </si>
  <si>
    <t>logoped a klinický logoped § 23</t>
  </si>
  <si>
    <t>radiologický fyzik § 25</t>
  </si>
  <si>
    <t>biomedicínský inženýr § 27</t>
  </si>
  <si>
    <t>řidič zdravotnické dopravní služby § 40</t>
  </si>
  <si>
    <t>laboratorní asistent § 30</t>
  </si>
  <si>
    <t>psycholog</t>
  </si>
  <si>
    <t>logoped</t>
  </si>
  <si>
    <t>abs. stud. oboru mat-fyz. zaměření</t>
  </si>
  <si>
    <t>abs. stud. oboru přírod. zaměření</t>
  </si>
  <si>
    <t>faramceut</t>
  </si>
  <si>
    <t>odb. prac. v laborat. metodách a v přípravě léčivých přípravků § 26</t>
  </si>
  <si>
    <t>Lékaři, zubní lékaří a farmaceuti</t>
  </si>
  <si>
    <t>CELKEM ZAMĚSTNANCŮ LŮŽKOVÉ PÉČE</t>
  </si>
  <si>
    <t>ZOPD</t>
  </si>
  <si>
    <t>všeobecná setra § 5</t>
  </si>
  <si>
    <t>Odbornost zaměstanců</t>
  </si>
  <si>
    <t>Počet zaměstnanců k 31. 12. 2018</t>
  </si>
  <si>
    <t>Akutní lůžková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</si>
</sst>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b/>
      <i/>
      <u/>
      <sz val="12"/>
      <name val="Arial"/>
      <family val="2"/>
      <charset val="238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3" fillId="2" borderId="6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applyFill="1"/>
    <xf numFmtId="0" fontId="3" fillId="2" borderId="7" xfId="0" applyFont="1" applyFill="1" applyBorder="1" applyAlignment="1">
      <alignment vertical="center"/>
    </xf>
    <xf numFmtId="0" fontId="2" fillId="0" borderId="17" xfId="0" applyFont="1" applyFill="1" applyBorder="1"/>
    <xf numFmtId="0" fontId="3" fillId="2" borderId="2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2" fillId="0" borderId="19" xfId="0" applyFont="1" applyFill="1" applyBorder="1"/>
    <xf numFmtId="0" fontId="5" fillId="0" borderId="15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/>
    <xf numFmtId="0" fontId="5" fillId="0" borderId="15" xfId="0" applyNumberFormat="1" applyFont="1" applyFill="1" applyBorder="1" applyAlignment="1">
      <alignment horizontal="right" vertical="center"/>
    </xf>
    <xf numFmtId="0" fontId="2" fillId="0" borderId="25" xfId="0" applyFont="1" applyFill="1" applyBorder="1"/>
    <xf numFmtId="3" fontId="2" fillId="0" borderId="1" xfId="0" applyNumberFormat="1" applyFont="1" applyFill="1" applyBorder="1"/>
    <xf numFmtId="0" fontId="2" fillId="0" borderId="2" xfId="0" applyFont="1" applyFill="1" applyBorder="1" applyAlignment="1">
      <alignment horizontal="right"/>
    </xf>
    <xf numFmtId="3" fontId="2" fillId="4" borderId="1" xfId="0" applyNumberFormat="1" applyFont="1" applyFill="1" applyBorder="1"/>
    <xf numFmtId="0" fontId="2" fillId="0" borderId="9" xfId="0" applyFont="1" applyFill="1" applyBorder="1"/>
    <xf numFmtId="0" fontId="6" fillId="0" borderId="1" xfId="0" applyFont="1" applyFill="1" applyBorder="1"/>
    <xf numFmtId="0" fontId="2" fillId="0" borderId="1" xfId="0" applyFont="1" applyFill="1" applyBorder="1" applyAlignment="1"/>
    <xf numFmtId="0" fontId="8" fillId="5" borderId="26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0" fontId="5" fillId="4" borderId="15" xfId="0" applyNumberFormat="1" applyFont="1" applyFill="1" applyBorder="1" applyAlignment="1">
      <alignment horizontal="right" vertical="center" wrapText="1"/>
    </xf>
    <xf numFmtId="0" fontId="11" fillId="7" borderId="24" xfId="0" applyNumberFormat="1" applyFont="1" applyFill="1" applyBorder="1" applyAlignment="1">
      <alignment horizontal="center" vertical="center" wrapText="1"/>
    </xf>
    <xf numFmtId="0" fontId="3" fillId="7" borderId="24" xfId="0" applyNumberFormat="1" applyFont="1" applyFill="1" applyBorder="1" applyAlignment="1">
      <alignment horizontal="center" vertical="center" wrapText="1"/>
    </xf>
    <xf numFmtId="0" fontId="3" fillId="9" borderId="24" xfId="0" applyNumberFormat="1" applyFont="1" applyFill="1" applyBorder="1" applyAlignment="1">
      <alignment horizontal="center" vertical="center" wrapText="1"/>
    </xf>
    <xf numFmtId="0" fontId="11" fillId="3" borderId="15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" fontId="3" fillId="9" borderId="1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4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/>
    </xf>
    <xf numFmtId="4" fontId="8" fillId="5" borderId="28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/>
    <xf numFmtId="0" fontId="2" fillId="0" borderId="1" xfId="0" applyFont="1" applyFill="1" applyBorder="1" applyAlignment="1">
      <alignment wrapText="1"/>
    </xf>
    <xf numFmtId="4" fontId="5" fillId="4" borderId="8" xfId="0" applyNumberFormat="1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3" fillId="7" borderId="27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2" fontId="2" fillId="0" borderId="1" xfId="0" applyNumberFormat="1" applyFont="1" applyFill="1" applyBorder="1"/>
    <xf numFmtId="4" fontId="2" fillId="0" borderId="2" xfId="0" applyNumberFormat="1" applyFont="1" applyFill="1" applyBorder="1"/>
    <xf numFmtId="4" fontId="2" fillId="4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 wrapText="1"/>
    </xf>
    <xf numFmtId="4" fontId="9" fillId="6" borderId="2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0" fontId="3" fillId="8" borderId="13" xfId="0" applyNumberFormat="1" applyFont="1" applyFill="1" applyBorder="1" applyAlignment="1">
      <alignment horizontal="center" vertical="center" wrapText="1"/>
    </xf>
    <xf numFmtId="0" fontId="3" fillId="8" borderId="14" xfId="0" applyNumberFormat="1" applyFont="1" applyFill="1" applyBorder="1" applyAlignment="1">
      <alignment horizontal="center" vertical="center" wrapText="1"/>
    </xf>
    <xf numFmtId="0" fontId="3" fillId="8" borderId="23" xfId="0" applyNumberFormat="1" applyFont="1" applyFill="1" applyBorder="1" applyAlignment="1">
      <alignment horizontal="center" vertical="center" wrapText="1"/>
    </xf>
    <xf numFmtId="0" fontId="3" fillId="8" borderId="29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8" borderId="15" xfId="0" applyNumberFormat="1" applyFont="1" applyFill="1" applyBorder="1" applyAlignment="1">
      <alignment horizontal="center" vertical="center" wrapText="1"/>
    </xf>
    <xf numFmtId="0" fontId="3" fillId="8" borderId="16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procent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view="pageBreakPreview" zoomScaleNormal="100" workbookViewId="0">
      <pane ySplit="3" topLeftCell="A4" activePane="bottomLeft" state="frozenSplit"/>
      <selection pane="bottomLeft" activeCell="B139" sqref="B139"/>
    </sheetView>
  </sheetViews>
  <sheetFormatPr defaultRowHeight="12.75" x14ac:dyDescent="0.2"/>
  <cols>
    <col min="1" max="1" width="37.5703125" style="9" customWidth="1"/>
    <col min="2" max="2" width="39.85546875" style="14" customWidth="1"/>
    <col min="3" max="3" width="16.7109375" style="1" customWidth="1"/>
    <col min="4" max="4" width="24.85546875" style="1" customWidth="1"/>
    <col min="5" max="5" width="20.28515625" style="1" customWidth="1"/>
    <col min="6" max="16384" width="9.140625" style="1"/>
  </cols>
  <sheetData>
    <row r="1" spans="1:5" s="6" customFormat="1" ht="25.5" customHeight="1" x14ac:dyDescent="0.2">
      <c r="A1" s="61" t="s">
        <v>48</v>
      </c>
      <c r="B1" s="54" t="s">
        <v>49</v>
      </c>
      <c r="C1" s="10"/>
      <c r="D1" s="4"/>
      <c r="E1" s="5"/>
    </row>
    <row r="2" spans="1:5" s="6" customFormat="1" ht="27.75" customHeight="1" x14ac:dyDescent="0.2">
      <c r="A2" s="62"/>
      <c r="B2" s="64" t="s">
        <v>50</v>
      </c>
      <c r="C2" s="11"/>
      <c r="D2" s="8"/>
      <c r="E2" s="5"/>
    </row>
    <row r="3" spans="1:5" s="6" customFormat="1" ht="18" customHeight="1" thickBot="1" x14ac:dyDescent="0.25">
      <c r="A3" s="63"/>
      <c r="B3" s="65"/>
      <c r="C3" s="11"/>
      <c r="D3" s="8"/>
      <c r="E3" s="5"/>
    </row>
    <row r="4" spans="1:5" ht="15" customHeight="1" x14ac:dyDescent="0.2">
      <c r="A4" s="57" t="s">
        <v>4</v>
      </c>
      <c r="B4" s="58"/>
      <c r="C4" s="2"/>
    </row>
    <row r="5" spans="1:5" ht="15" customHeight="1" x14ac:dyDescent="0.2">
      <c r="A5" s="25" t="s">
        <v>12</v>
      </c>
      <c r="B5" s="33">
        <f>B6+B7+B8</f>
        <v>726.08</v>
      </c>
      <c r="C5" s="2"/>
      <c r="E5" s="2"/>
    </row>
    <row r="6" spans="1:5" ht="15" customHeight="1" x14ac:dyDescent="0.2">
      <c r="A6" s="13" t="s">
        <v>8</v>
      </c>
      <c r="B6" s="31">
        <v>717.38</v>
      </c>
      <c r="C6" s="2"/>
      <c r="E6" s="2"/>
    </row>
    <row r="7" spans="1:5" ht="15" customHeight="1" x14ac:dyDescent="0.2">
      <c r="A7" s="13" t="s">
        <v>20</v>
      </c>
      <c r="B7" s="31">
        <v>8.6999999999999993</v>
      </c>
      <c r="C7" s="2"/>
      <c r="E7" s="2"/>
    </row>
    <row r="8" spans="1:5" ht="15" customHeight="1" x14ac:dyDescent="0.2">
      <c r="A8" s="13" t="s">
        <v>21</v>
      </c>
      <c r="B8" s="31">
        <v>0</v>
      </c>
      <c r="C8" s="2"/>
      <c r="E8" s="2"/>
    </row>
    <row r="9" spans="1:5" ht="15" customHeight="1" x14ac:dyDescent="0.2">
      <c r="A9" s="25" t="s">
        <v>13</v>
      </c>
      <c r="B9" s="33">
        <f>B10+B11+B12+B13+B14+B15+B16+B17+B18+B19</f>
        <v>2195.7199999999998</v>
      </c>
      <c r="C9" s="2"/>
      <c r="E9" s="2"/>
    </row>
    <row r="10" spans="1:5" ht="15" customHeight="1" x14ac:dyDescent="0.2">
      <c r="A10" s="13" t="s">
        <v>9</v>
      </c>
      <c r="B10" s="31">
        <v>1513.61</v>
      </c>
      <c r="C10" s="2"/>
      <c r="E10" s="2"/>
    </row>
    <row r="11" spans="1:5" ht="15" customHeight="1" x14ac:dyDescent="0.2">
      <c r="A11" s="13" t="s">
        <v>28</v>
      </c>
      <c r="B11" s="31">
        <v>318.23</v>
      </c>
      <c r="C11" s="2"/>
      <c r="E11" s="2"/>
    </row>
    <row r="12" spans="1:5" ht="15" customHeight="1" x14ac:dyDescent="0.2">
      <c r="A12" s="13" t="s">
        <v>29</v>
      </c>
      <c r="B12" s="31">
        <v>152.85</v>
      </c>
      <c r="C12" s="2"/>
      <c r="E12" s="2"/>
    </row>
    <row r="13" spans="1:5" ht="15" customHeight="1" x14ac:dyDescent="0.2">
      <c r="A13" s="13" t="s">
        <v>10</v>
      </c>
      <c r="B13" s="31">
        <v>16.38</v>
      </c>
      <c r="C13" s="2"/>
      <c r="E13" s="2"/>
    </row>
    <row r="14" spans="1:5" ht="15" customHeight="1" x14ac:dyDescent="0.2">
      <c r="A14" s="13" t="s">
        <v>30</v>
      </c>
      <c r="B14" s="31">
        <v>25</v>
      </c>
      <c r="C14" s="2"/>
      <c r="E14" s="2"/>
    </row>
    <row r="15" spans="1:5" ht="15" customHeight="1" x14ac:dyDescent="0.2">
      <c r="A15" s="13" t="s">
        <v>22</v>
      </c>
      <c r="B15" s="31">
        <v>1</v>
      </c>
      <c r="C15" s="2"/>
      <c r="E15" s="2"/>
    </row>
    <row r="16" spans="1:5" ht="15" customHeight="1" x14ac:dyDescent="0.2">
      <c r="A16" s="13" t="s">
        <v>23</v>
      </c>
      <c r="B16" s="31">
        <v>1</v>
      </c>
      <c r="C16" s="2"/>
      <c r="E16" s="2"/>
    </row>
    <row r="17" spans="1:5" ht="15" customHeight="1" x14ac:dyDescent="0.2">
      <c r="A17" s="13" t="s">
        <v>31</v>
      </c>
      <c r="B17" s="31">
        <v>5.5</v>
      </c>
      <c r="C17" s="2"/>
      <c r="E17" s="2"/>
    </row>
    <row r="18" spans="1:5" ht="15" customHeight="1" x14ac:dyDescent="0.2">
      <c r="A18" s="13" t="s">
        <v>32</v>
      </c>
      <c r="B18" s="31">
        <v>1</v>
      </c>
      <c r="C18" s="2"/>
      <c r="E18" s="2"/>
    </row>
    <row r="19" spans="1:5" ht="15" customHeight="1" x14ac:dyDescent="0.2">
      <c r="A19" s="13" t="s">
        <v>11</v>
      </c>
      <c r="B19" s="31">
        <v>161.15</v>
      </c>
      <c r="C19" s="2"/>
      <c r="E19" s="2"/>
    </row>
    <row r="20" spans="1:5" ht="15" customHeight="1" x14ac:dyDescent="0.2">
      <c r="A20" s="25" t="s">
        <v>14</v>
      </c>
      <c r="B20" s="33">
        <f>B21+B22+B23+B24+B25</f>
        <v>102.95</v>
      </c>
      <c r="C20" s="2"/>
      <c r="E20" s="2"/>
    </row>
    <row r="21" spans="1:5" ht="15" customHeight="1" x14ac:dyDescent="0.2">
      <c r="A21" s="13" t="s">
        <v>25</v>
      </c>
      <c r="B21" s="31">
        <v>6</v>
      </c>
      <c r="C21" s="2"/>
      <c r="E21" s="2"/>
    </row>
    <row r="22" spans="1:5" ht="15" customHeight="1" x14ac:dyDescent="0.2">
      <c r="A22" s="13" t="s">
        <v>33</v>
      </c>
      <c r="B22" s="31">
        <v>1.7</v>
      </c>
      <c r="C22" s="2"/>
      <c r="E22" s="2"/>
    </row>
    <row r="23" spans="1:5" ht="15" customHeight="1" x14ac:dyDescent="0.2">
      <c r="A23" s="13" t="s">
        <v>15</v>
      </c>
      <c r="B23" s="31">
        <v>93.25</v>
      </c>
      <c r="C23" s="2"/>
      <c r="E23" s="2"/>
    </row>
    <row r="24" spans="1:5" ht="15" customHeight="1" x14ac:dyDescent="0.2">
      <c r="A24" s="13" t="s">
        <v>34</v>
      </c>
      <c r="B24" s="31">
        <v>1</v>
      </c>
      <c r="C24" s="2"/>
      <c r="E24" s="2"/>
    </row>
    <row r="25" spans="1:5" ht="15" customHeight="1" x14ac:dyDescent="0.2">
      <c r="A25" s="13" t="s">
        <v>35</v>
      </c>
      <c r="B25" s="31">
        <v>1</v>
      </c>
      <c r="C25" s="2"/>
      <c r="E25" s="2"/>
    </row>
    <row r="26" spans="1:5" ht="15" customHeight="1" x14ac:dyDescent="0.2">
      <c r="A26" s="25" t="s">
        <v>16</v>
      </c>
      <c r="B26" s="33">
        <f>B27+B28</f>
        <v>526.5</v>
      </c>
      <c r="C26" s="2"/>
      <c r="E26" s="2"/>
    </row>
    <row r="27" spans="1:5" ht="15" customHeight="1" x14ac:dyDescent="0.2">
      <c r="A27" s="13" t="s">
        <v>17</v>
      </c>
      <c r="B27" s="31">
        <v>121.5</v>
      </c>
      <c r="C27" s="2"/>
      <c r="E27" s="2"/>
    </row>
    <row r="28" spans="1:5" ht="15" customHeight="1" x14ac:dyDescent="0.2">
      <c r="A28" s="13" t="s">
        <v>18</v>
      </c>
      <c r="B28" s="31">
        <v>405</v>
      </c>
      <c r="C28" s="2"/>
      <c r="E28" s="2"/>
    </row>
    <row r="29" spans="1:5" ht="28.5" customHeight="1" x14ac:dyDescent="0.2">
      <c r="A29" s="30" t="s">
        <v>27</v>
      </c>
      <c r="B29" s="33">
        <f>B30+B31+B32+B33+B34</f>
        <v>14.1</v>
      </c>
      <c r="C29" s="2"/>
      <c r="E29" s="2"/>
    </row>
    <row r="30" spans="1:5" ht="15" customHeight="1" x14ac:dyDescent="0.2">
      <c r="A30" s="13" t="s">
        <v>38</v>
      </c>
      <c r="B30" s="31">
        <v>1</v>
      </c>
      <c r="C30" s="2"/>
      <c r="E30" s="2"/>
    </row>
    <row r="31" spans="1:5" ht="15" customHeight="1" x14ac:dyDescent="0.2">
      <c r="A31" s="13" t="s">
        <v>39</v>
      </c>
      <c r="B31" s="31">
        <v>5.9</v>
      </c>
      <c r="C31" s="2"/>
      <c r="E31" s="2"/>
    </row>
    <row r="32" spans="1:5" ht="15" customHeight="1" x14ac:dyDescent="0.2">
      <c r="A32" s="13" t="s">
        <v>40</v>
      </c>
      <c r="B32" s="31">
        <v>1.2</v>
      </c>
      <c r="C32" s="2"/>
      <c r="E32" s="2"/>
    </row>
    <row r="33" spans="1:5" ht="15" customHeight="1" x14ac:dyDescent="0.2">
      <c r="A33" s="13" t="s">
        <v>41</v>
      </c>
      <c r="B33" s="31">
        <v>6</v>
      </c>
      <c r="C33" s="2"/>
      <c r="E33" s="2"/>
    </row>
    <row r="34" spans="1:5" ht="15" customHeight="1" x14ac:dyDescent="0.2">
      <c r="A34" s="13" t="s">
        <v>19</v>
      </c>
      <c r="B34" s="31"/>
      <c r="C34" s="2"/>
      <c r="E34" s="2"/>
    </row>
    <row r="35" spans="1:5" ht="15" customHeight="1" thickBot="1" x14ac:dyDescent="0.25">
      <c r="A35" s="29" t="s">
        <v>5</v>
      </c>
      <c r="B35" s="32">
        <f>B5+B9+B20+B26+B29</f>
        <v>3565.3499999999995</v>
      </c>
      <c r="C35" s="2"/>
      <c r="E35" s="2"/>
    </row>
    <row r="36" spans="1:5" ht="15" customHeight="1" x14ac:dyDescent="0.2">
      <c r="A36" s="59" t="s">
        <v>3</v>
      </c>
      <c r="B36" s="60"/>
      <c r="C36" s="7"/>
      <c r="E36" s="2"/>
    </row>
    <row r="37" spans="1:5" ht="15" customHeight="1" x14ac:dyDescent="0.2">
      <c r="A37" s="25" t="s">
        <v>44</v>
      </c>
      <c r="B37" s="33">
        <f>B38</f>
        <v>9.6</v>
      </c>
      <c r="C37" s="2"/>
      <c r="E37" s="2"/>
    </row>
    <row r="38" spans="1:5" ht="15" customHeight="1" x14ac:dyDescent="0.2">
      <c r="A38" s="13" t="s">
        <v>8</v>
      </c>
      <c r="B38" s="31">
        <v>9.6</v>
      </c>
      <c r="C38" s="2"/>
      <c r="E38" s="2"/>
    </row>
    <row r="39" spans="1:5" ht="15" customHeight="1" x14ac:dyDescent="0.2">
      <c r="A39" s="25" t="s">
        <v>13</v>
      </c>
      <c r="B39" s="33">
        <f>B40+B41</f>
        <v>46.65</v>
      </c>
      <c r="C39" s="2"/>
      <c r="E39" s="2"/>
    </row>
    <row r="40" spans="1:5" ht="15" customHeight="1" x14ac:dyDescent="0.2">
      <c r="A40" s="13" t="s">
        <v>9</v>
      </c>
      <c r="B40" s="31">
        <v>40.65</v>
      </c>
      <c r="C40" s="2"/>
      <c r="E40" s="2"/>
    </row>
    <row r="41" spans="1:5" ht="15" customHeight="1" x14ac:dyDescent="0.2">
      <c r="A41" s="13" t="s">
        <v>11</v>
      </c>
      <c r="B41" s="31">
        <v>6</v>
      </c>
      <c r="C41" s="2"/>
      <c r="E41" s="2"/>
    </row>
    <row r="42" spans="1:5" ht="15" customHeight="1" x14ac:dyDescent="0.2">
      <c r="A42" s="25" t="s">
        <v>16</v>
      </c>
      <c r="B42" s="33">
        <f>B43+B44</f>
        <v>14</v>
      </c>
      <c r="C42" s="2"/>
      <c r="E42" s="2"/>
    </row>
    <row r="43" spans="1:5" ht="15" customHeight="1" x14ac:dyDescent="0.2">
      <c r="A43" s="13" t="s">
        <v>17</v>
      </c>
      <c r="B43" s="31">
        <v>2</v>
      </c>
      <c r="C43" s="2"/>
      <c r="E43" s="2"/>
    </row>
    <row r="44" spans="1:5" ht="15" customHeight="1" x14ac:dyDescent="0.2">
      <c r="A44" s="13" t="s">
        <v>18</v>
      </c>
      <c r="B44" s="31">
        <v>12</v>
      </c>
      <c r="C44" s="2"/>
      <c r="E44" s="2"/>
    </row>
    <row r="45" spans="1:5" ht="15" customHeight="1" thickBot="1" x14ac:dyDescent="0.25">
      <c r="A45" s="28" t="s">
        <v>5</v>
      </c>
      <c r="B45" s="38">
        <f>B37+B39+B42</f>
        <v>70.25</v>
      </c>
      <c r="C45" s="7"/>
      <c r="D45" s="42"/>
      <c r="E45" s="2"/>
    </row>
    <row r="46" spans="1:5" ht="15" customHeight="1" x14ac:dyDescent="0.2">
      <c r="A46" s="57" t="s">
        <v>1</v>
      </c>
      <c r="B46" s="58"/>
      <c r="C46" s="2"/>
      <c r="E46" s="2"/>
    </row>
    <row r="47" spans="1:5" ht="15" customHeight="1" x14ac:dyDescent="0.2">
      <c r="A47" s="25" t="s">
        <v>12</v>
      </c>
      <c r="B47" s="33">
        <f>B48</f>
        <v>28.49</v>
      </c>
      <c r="C47" s="2"/>
      <c r="E47" s="2"/>
    </row>
    <row r="48" spans="1:5" ht="15" customHeight="1" x14ac:dyDescent="0.2">
      <c r="A48" s="13" t="s">
        <v>8</v>
      </c>
      <c r="B48" s="34">
        <v>28.49</v>
      </c>
      <c r="C48" s="2"/>
      <c r="E48" s="2"/>
    </row>
    <row r="49" spans="1:5" ht="15" customHeight="1" x14ac:dyDescent="0.2">
      <c r="A49" s="25" t="s">
        <v>13</v>
      </c>
      <c r="B49" s="36">
        <f>B50+B51+B52++B53+B54</f>
        <v>97.15</v>
      </c>
      <c r="C49" s="2"/>
      <c r="E49" s="2"/>
    </row>
    <row r="50" spans="1:5" ht="15" customHeight="1" x14ac:dyDescent="0.2">
      <c r="A50" s="13" t="s">
        <v>47</v>
      </c>
      <c r="B50" s="34">
        <v>64.7</v>
      </c>
      <c r="C50" s="2"/>
      <c r="E50" s="2"/>
    </row>
    <row r="51" spans="1:5" ht="15" customHeight="1" x14ac:dyDescent="0.2">
      <c r="A51" s="13" t="s">
        <v>28</v>
      </c>
      <c r="B51" s="34">
        <v>13</v>
      </c>
      <c r="C51" s="2"/>
      <c r="E51" s="2"/>
    </row>
    <row r="52" spans="1:5" ht="15" customHeight="1" x14ac:dyDescent="0.2">
      <c r="A52" s="13" t="s">
        <v>29</v>
      </c>
      <c r="B52" s="34">
        <v>12</v>
      </c>
      <c r="C52" s="2"/>
      <c r="E52" s="2"/>
    </row>
    <row r="53" spans="1:5" ht="15" customHeight="1" x14ac:dyDescent="0.2">
      <c r="A53" s="13" t="s">
        <v>23</v>
      </c>
      <c r="B53" s="34">
        <v>0.25</v>
      </c>
      <c r="C53" s="2"/>
      <c r="E53" s="2"/>
    </row>
    <row r="54" spans="1:5" ht="15" customHeight="1" x14ac:dyDescent="0.2">
      <c r="A54" s="13" t="s">
        <v>11</v>
      </c>
      <c r="B54" s="34">
        <v>7.2</v>
      </c>
      <c r="C54" s="2"/>
      <c r="E54" s="2"/>
    </row>
    <row r="55" spans="1:5" ht="15" customHeight="1" x14ac:dyDescent="0.2">
      <c r="A55" s="25" t="s">
        <v>16</v>
      </c>
      <c r="B55" s="36">
        <f>B56+B57</f>
        <v>30</v>
      </c>
      <c r="C55" s="2"/>
      <c r="E55" s="2"/>
    </row>
    <row r="56" spans="1:5" ht="15" customHeight="1" x14ac:dyDescent="0.2">
      <c r="A56" s="13" t="s">
        <v>17</v>
      </c>
      <c r="B56" s="34">
        <v>14</v>
      </c>
      <c r="C56" s="2"/>
      <c r="E56" s="2"/>
    </row>
    <row r="57" spans="1:5" ht="15" customHeight="1" x14ac:dyDescent="0.2">
      <c r="A57" s="13" t="s">
        <v>18</v>
      </c>
      <c r="B57" s="34">
        <v>16</v>
      </c>
      <c r="C57" s="2"/>
      <c r="E57" s="2"/>
    </row>
    <row r="58" spans="1:5" ht="15" customHeight="1" thickBot="1" x14ac:dyDescent="0.25">
      <c r="A58" s="28" t="s">
        <v>5</v>
      </c>
      <c r="B58" s="38">
        <f>B47+B49+B55</f>
        <v>155.63999999999999</v>
      </c>
      <c r="C58" s="2"/>
      <c r="E58" s="2"/>
    </row>
    <row r="59" spans="1:5" ht="15" customHeight="1" x14ac:dyDescent="0.2">
      <c r="A59" s="57" t="s">
        <v>6</v>
      </c>
      <c r="B59" s="58"/>
      <c r="C59" s="2"/>
      <c r="E59" s="2"/>
    </row>
    <row r="60" spans="1:5" ht="15" customHeight="1" x14ac:dyDescent="0.2">
      <c r="A60" s="25" t="s">
        <v>12</v>
      </c>
      <c r="B60" s="33">
        <f>B61</f>
        <v>62.91</v>
      </c>
      <c r="C60" s="2"/>
      <c r="E60" s="2"/>
    </row>
    <row r="61" spans="1:5" ht="15" customHeight="1" x14ac:dyDescent="0.2">
      <c r="A61" s="15" t="s">
        <v>8</v>
      </c>
      <c r="B61" s="31">
        <v>62.91</v>
      </c>
      <c r="C61" s="2"/>
      <c r="E61" s="2"/>
    </row>
    <row r="62" spans="1:5" ht="15" customHeight="1" x14ac:dyDescent="0.2">
      <c r="A62" s="37" t="s">
        <v>13</v>
      </c>
      <c r="B62" s="33">
        <f>B63+B64+B65+B66+B67+B68</f>
        <v>194.41999999999996</v>
      </c>
      <c r="C62" s="2"/>
      <c r="E62" s="2"/>
    </row>
    <row r="63" spans="1:5" ht="15" customHeight="1" x14ac:dyDescent="0.2">
      <c r="A63" s="15" t="s">
        <v>9</v>
      </c>
      <c r="B63" s="31">
        <v>142.13</v>
      </c>
      <c r="C63" s="2"/>
      <c r="E63" s="2"/>
    </row>
    <row r="64" spans="1:5" ht="15" customHeight="1" x14ac:dyDescent="0.2">
      <c r="A64" s="15" t="s">
        <v>28</v>
      </c>
      <c r="B64" s="31">
        <v>27.2</v>
      </c>
      <c r="C64" s="2"/>
      <c r="E64" s="2"/>
    </row>
    <row r="65" spans="1:5" ht="15" customHeight="1" x14ac:dyDescent="0.2">
      <c r="A65" s="15" t="s">
        <v>29</v>
      </c>
      <c r="B65" s="31">
        <v>17</v>
      </c>
      <c r="C65" s="2"/>
      <c r="E65" s="2"/>
    </row>
    <row r="66" spans="1:5" ht="15" customHeight="1" x14ac:dyDescent="0.2">
      <c r="A66" s="15" t="s">
        <v>10</v>
      </c>
      <c r="B66" s="31">
        <v>2.69</v>
      </c>
      <c r="C66" s="2"/>
      <c r="E66" s="2"/>
    </row>
    <row r="67" spans="1:5" ht="15" customHeight="1" x14ac:dyDescent="0.2">
      <c r="A67" s="15" t="s">
        <v>23</v>
      </c>
      <c r="B67" s="31">
        <v>0.2</v>
      </c>
      <c r="C67" s="2"/>
      <c r="E67" s="2"/>
    </row>
    <row r="68" spans="1:5" ht="15" customHeight="1" x14ac:dyDescent="0.2">
      <c r="A68" s="15" t="s">
        <v>11</v>
      </c>
      <c r="B68" s="31">
        <v>5.2</v>
      </c>
      <c r="C68" s="2"/>
      <c r="E68" s="2"/>
    </row>
    <row r="69" spans="1:5" ht="15" customHeight="1" x14ac:dyDescent="0.2">
      <c r="A69" s="25" t="s">
        <v>14</v>
      </c>
      <c r="B69" s="33">
        <f>B70+B71</f>
        <v>11.41</v>
      </c>
      <c r="C69" s="2"/>
      <c r="E69" s="2"/>
    </row>
    <row r="70" spans="1:5" ht="15" customHeight="1" x14ac:dyDescent="0.2">
      <c r="A70" s="13" t="s">
        <v>15</v>
      </c>
      <c r="B70" s="31">
        <v>10.81</v>
      </c>
      <c r="C70" s="2"/>
      <c r="E70" s="2"/>
    </row>
    <row r="71" spans="1:5" ht="15" customHeight="1" x14ac:dyDescent="0.2">
      <c r="A71" s="13" t="s">
        <v>35</v>
      </c>
      <c r="B71" s="31">
        <v>0.6</v>
      </c>
      <c r="C71" s="2"/>
      <c r="E71" s="2"/>
    </row>
    <row r="72" spans="1:5" ht="15" customHeight="1" x14ac:dyDescent="0.2">
      <c r="A72" s="25" t="s">
        <v>16</v>
      </c>
      <c r="B72" s="33">
        <f>B73+B74</f>
        <v>79.099999999999994</v>
      </c>
      <c r="C72" s="2"/>
      <c r="E72" s="2"/>
    </row>
    <row r="73" spans="1:5" ht="15" customHeight="1" x14ac:dyDescent="0.2">
      <c r="A73" s="13" t="s">
        <v>17</v>
      </c>
      <c r="B73" s="31">
        <v>10</v>
      </c>
      <c r="C73" s="2"/>
      <c r="E73" s="2"/>
    </row>
    <row r="74" spans="1:5" ht="15" customHeight="1" x14ac:dyDescent="0.2">
      <c r="A74" s="13" t="s">
        <v>18</v>
      </c>
      <c r="B74" s="31">
        <v>69.099999999999994</v>
      </c>
      <c r="C74" s="2"/>
      <c r="E74" s="2"/>
    </row>
    <row r="75" spans="1:5" ht="15" customHeight="1" thickBot="1" x14ac:dyDescent="0.25">
      <c r="A75" s="28" t="s">
        <v>5</v>
      </c>
      <c r="B75" s="38">
        <f>B60+B62+B69+B72</f>
        <v>347.83999999999992</v>
      </c>
      <c r="C75" s="2"/>
    </row>
    <row r="76" spans="1:5" ht="15" customHeight="1" x14ac:dyDescent="0.2">
      <c r="A76" s="66" t="s">
        <v>0</v>
      </c>
      <c r="B76" s="67"/>
      <c r="C76" s="2"/>
      <c r="E76" s="2"/>
    </row>
    <row r="77" spans="1:5" ht="15" customHeight="1" x14ac:dyDescent="0.2">
      <c r="A77" s="25" t="s">
        <v>12</v>
      </c>
      <c r="B77" s="35">
        <f>B78+B79</f>
        <v>22.58</v>
      </c>
      <c r="C77" s="2"/>
      <c r="E77" s="2"/>
    </row>
    <row r="78" spans="1:5" ht="15" customHeight="1" x14ac:dyDescent="0.2">
      <c r="A78" s="13" t="s">
        <v>8</v>
      </c>
      <c r="B78" s="34">
        <v>20.58</v>
      </c>
      <c r="C78" s="2"/>
      <c r="E78" s="2"/>
    </row>
    <row r="79" spans="1:5" ht="15" customHeight="1" x14ac:dyDescent="0.2">
      <c r="A79" s="13" t="s">
        <v>42</v>
      </c>
      <c r="B79" s="34">
        <v>2</v>
      </c>
      <c r="C79" s="2"/>
      <c r="E79" s="2"/>
    </row>
    <row r="80" spans="1:5" ht="15" customHeight="1" x14ac:dyDescent="0.2">
      <c r="A80" s="25" t="s">
        <v>13</v>
      </c>
      <c r="B80" s="36">
        <f>B81+B82+B83+B84+B85+B86+B87+B88</f>
        <v>92.019999999999982</v>
      </c>
      <c r="C80" s="2"/>
      <c r="E80" s="2"/>
    </row>
    <row r="81" spans="1:5" ht="15" customHeight="1" x14ac:dyDescent="0.2">
      <c r="A81" s="13" t="s">
        <v>9</v>
      </c>
      <c r="B81" s="34">
        <v>52.6</v>
      </c>
      <c r="C81" s="2"/>
      <c r="E81" s="2"/>
    </row>
    <row r="82" spans="1:5" ht="15" customHeight="1" x14ac:dyDescent="0.2">
      <c r="A82" s="13" t="s">
        <v>28</v>
      </c>
      <c r="B82" s="34">
        <v>9.44</v>
      </c>
      <c r="C82" s="2"/>
      <c r="E82" s="2"/>
    </row>
    <row r="83" spans="1:5" ht="15" customHeight="1" x14ac:dyDescent="0.2">
      <c r="A83" s="13" t="s">
        <v>29</v>
      </c>
      <c r="B83" s="34">
        <v>8.15</v>
      </c>
      <c r="C83" s="2"/>
      <c r="E83" s="2"/>
    </row>
    <row r="84" spans="1:5" ht="15" customHeight="1" x14ac:dyDescent="0.2">
      <c r="A84" s="13" t="s">
        <v>30</v>
      </c>
      <c r="B84" s="34">
        <v>4.74</v>
      </c>
      <c r="C84" s="2"/>
      <c r="E84" s="2"/>
    </row>
    <row r="85" spans="1:5" ht="15" customHeight="1" x14ac:dyDescent="0.2">
      <c r="A85" s="13" t="s">
        <v>22</v>
      </c>
      <c r="B85" s="34">
        <v>7.41</v>
      </c>
      <c r="C85" s="2"/>
      <c r="E85" s="2"/>
    </row>
    <row r="86" spans="1:5" ht="15" customHeight="1" x14ac:dyDescent="0.2">
      <c r="A86" s="13" t="s">
        <v>31</v>
      </c>
      <c r="B86" s="34">
        <v>1.05</v>
      </c>
      <c r="C86" s="2"/>
      <c r="E86" s="2"/>
    </row>
    <row r="87" spans="1:5" ht="15" customHeight="1" x14ac:dyDescent="0.2">
      <c r="A87" s="13" t="s">
        <v>24</v>
      </c>
      <c r="B87" s="34">
        <v>2</v>
      </c>
      <c r="C87" s="2"/>
      <c r="E87" s="2"/>
    </row>
    <row r="88" spans="1:5" ht="15" customHeight="1" x14ac:dyDescent="0.2">
      <c r="A88" s="13" t="s">
        <v>11</v>
      </c>
      <c r="B88" s="34">
        <v>6.63</v>
      </c>
      <c r="C88" s="2"/>
      <c r="E88" s="2"/>
    </row>
    <row r="89" spans="1:5" ht="15" customHeight="1" x14ac:dyDescent="0.2">
      <c r="A89" s="25" t="s">
        <v>14</v>
      </c>
      <c r="B89" s="36">
        <f>B90</f>
        <v>3.12</v>
      </c>
      <c r="C89" s="2"/>
      <c r="E89" s="2"/>
    </row>
    <row r="90" spans="1:5" ht="27" customHeight="1" x14ac:dyDescent="0.2">
      <c r="A90" s="13" t="s">
        <v>43</v>
      </c>
      <c r="B90" s="34">
        <v>3.12</v>
      </c>
      <c r="C90" s="2"/>
      <c r="E90" s="2"/>
    </row>
    <row r="91" spans="1:5" ht="15" customHeight="1" x14ac:dyDescent="0.2">
      <c r="A91" s="25" t="s">
        <v>16</v>
      </c>
      <c r="B91" s="36">
        <f>B92+B93+B94+B95</f>
        <v>37.660000000000004</v>
      </c>
      <c r="C91" s="2"/>
      <c r="E91" s="2"/>
    </row>
    <row r="92" spans="1:5" ht="15" customHeight="1" x14ac:dyDescent="0.2">
      <c r="A92" s="13" t="s">
        <v>37</v>
      </c>
      <c r="B92" s="34">
        <v>1.17</v>
      </c>
      <c r="C92" s="2"/>
    </row>
    <row r="93" spans="1:5" ht="15" customHeight="1" x14ac:dyDescent="0.2">
      <c r="A93" s="13" t="s">
        <v>17</v>
      </c>
      <c r="B93" s="34">
        <v>1.1000000000000001</v>
      </c>
      <c r="C93" s="2"/>
      <c r="E93" s="2"/>
    </row>
    <row r="94" spans="1:5" ht="15" customHeight="1" x14ac:dyDescent="0.2">
      <c r="A94" s="13" t="s">
        <v>36</v>
      </c>
      <c r="B94" s="34">
        <v>3.63</v>
      </c>
      <c r="C94" s="2"/>
      <c r="E94" s="2"/>
    </row>
    <row r="95" spans="1:5" ht="15" customHeight="1" x14ac:dyDescent="0.2">
      <c r="A95" s="13" t="s">
        <v>18</v>
      </c>
      <c r="B95" s="34">
        <v>31.76</v>
      </c>
      <c r="C95" s="2"/>
      <c r="E95" s="2"/>
    </row>
    <row r="96" spans="1:5" ht="13.5" thickBot="1" x14ac:dyDescent="0.25">
      <c r="A96" s="27" t="s">
        <v>5</v>
      </c>
      <c r="B96" s="39">
        <f>B77+B80+B89+B91</f>
        <v>155.38</v>
      </c>
      <c r="C96" s="12"/>
      <c r="D96" s="3"/>
    </row>
    <row r="97" spans="1:5" ht="15" customHeight="1" x14ac:dyDescent="0.2">
      <c r="A97" s="59" t="s">
        <v>2</v>
      </c>
      <c r="B97" s="60"/>
      <c r="C97" s="2"/>
    </row>
    <row r="98" spans="1:5" x14ac:dyDescent="0.2">
      <c r="A98" s="25" t="s">
        <v>12</v>
      </c>
      <c r="B98" s="33">
        <f>B99</f>
        <v>25.88</v>
      </c>
      <c r="C98" s="12"/>
    </row>
    <row r="99" spans="1:5" x14ac:dyDescent="0.2">
      <c r="A99" s="13" t="s">
        <v>8</v>
      </c>
      <c r="B99" s="34">
        <v>25.88</v>
      </c>
      <c r="C99" s="2"/>
    </row>
    <row r="100" spans="1:5" x14ac:dyDescent="0.2">
      <c r="A100" s="25" t="s">
        <v>13</v>
      </c>
      <c r="B100" s="36">
        <f>B101+B102+B103+B104</f>
        <v>52.620000000000005</v>
      </c>
      <c r="C100" s="2"/>
    </row>
    <row r="101" spans="1:5" x14ac:dyDescent="0.2">
      <c r="A101" s="13" t="s">
        <v>9</v>
      </c>
      <c r="B101" s="34">
        <v>32.22</v>
      </c>
      <c r="C101" s="2"/>
    </row>
    <row r="102" spans="1:5" x14ac:dyDescent="0.2">
      <c r="A102" s="13" t="s">
        <v>28</v>
      </c>
      <c r="B102" s="34">
        <v>4.74</v>
      </c>
      <c r="C102" s="2"/>
    </row>
    <row r="103" spans="1:5" x14ac:dyDescent="0.2">
      <c r="A103" s="13" t="s">
        <v>29</v>
      </c>
      <c r="B103" s="34">
        <v>5.45</v>
      </c>
      <c r="C103" s="2"/>
    </row>
    <row r="104" spans="1:5" x14ac:dyDescent="0.2">
      <c r="A104" s="13" t="s">
        <v>11</v>
      </c>
      <c r="B104" s="34">
        <v>10.210000000000001</v>
      </c>
      <c r="C104" s="2"/>
    </row>
    <row r="105" spans="1:5" x14ac:dyDescent="0.2">
      <c r="A105" s="25" t="s">
        <v>46</v>
      </c>
      <c r="B105" s="36">
        <f>B106+B107</f>
        <v>34.260000000000005</v>
      </c>
      <c r="C105" s="2"/>
    </row>
    <row r="106" spans="1:5" x14ac:dyDescent="0.2">
      <c r="A106" s="26" t="s">
        <v>17</v>
      </c>
      <c r="B106" s="44">
        <v>3</v>
      </c>
      <c r="C106" s="2"/>
    </row>
    <row r="107" spans="1:5" x14ac:dyDescent="0.2">
      <c r="A107" s="26" t="s">
        <v>18</v>
      </c>
      <c r="B107" s="44">
        <v>31.26</v>
      </c>
      <c r="C107" s="2"/>
    </row>
    <row r="108" spans="1:5" ht="13.5" thickBot="1" x14ac:dyDescent="0.25">
      <c r="A108" s="27" t="s">
        <v>5</v>
      </c>
      <c r="B108" s="38">
        <f>B98+B100+B105</f>
        <v>112.76</v>
      </c>
      <c r="C108" s="2"/>
    </row>
    <row r="109" spans="1:5" x14ac:dyDescent="0.2">
      <c r="A109" s="57" t="s">
        <v>7</v>
      </c>
      <c r="B109" s="58"/>
      <c r="C109" s="2"/>
    </row>
    <row r="110" spans="1:5" x14ac:dyDescent="0.2">
      <c r="A110" s="41" t="s">
        <v>12</v>
      </c>
      <c r="B110" s="46">
        <f>B111</f>
        <v>7.71</v>
      </c>
      <c r="C110" s="2"/>
      <c r="E110" s="2"/>
    </row>
    <row r="111" spans="1:5" x14ac:dyDescent="0.2">
      <c r="A111" s="45" t="s">
        <v>8</v>
      </c>
      <c r="B111" s="48">
        <v>7.71</v>
      </c>
      <c r="C111" s="2"/>
      <c r="E111" s="2"/>
    </row>
    <row r="112" spans="1:5" x14ac:dyDescent="0.2">
      <c r="A112" s="41" t="s">
        <v>13</v>
      </c>
      <c r="B112" s="46">
        <f>B113+B114</f>
        <v>17.23</v>
      </c>
      <c r="C112" s="2"/>
      <c r="E112" s="2"/>
    </row>
    <row r="113" spans="1:5" x14ac:dyDescent="0.2">
      <c r="A113" s="45" t="s">
        <v>9</v>
      </c>
      <c r="B113" s="48">
        <v>16.23</v>
      </c>
      <c r="C113" s="2"/>
      <c r="E113" s="2"/>
    </row>
    <row r="114" spans="1:5" x14ac:dyDescent="0.2">
      <c r="A114" s="45" t="s">
        <v>11</v>
      </c>
      <c r="B114" s="48">
        <v>1</v>
      </c>
      <c r="C114" s="2"/>
      <c r="E114" s="2"/>
    </row>
    <row r="115" spans="1:5" x14ac:dyDescent="0.2">
      <c r="A115" s="41" t="s">
        <v>16</v>
      </c>
      <c r="B115" s="46">
        <f>B116+B117</f>
        <v>2.98</v>
      </c>
      <c r="C115" s="2"/>
      <c r="E115" s="2"/>
    </row>
    <row r="116" spans="1:5" x14ac:dyDescent="0.2">
      <c r="A116" s="45" t="s">
        <v>17</v>
      </c>
      <c r="B116" s="48">
        <v>2.08</v>
      </c>
      <c r="C116" s="2"/>
      <c r="E116" s="2"/>
    </row>
    <row r="117" spans="1:5" x14ac:dyDescent="0.2">
      <c r="A117" s="45" t="s">
        <v>18</v>
      </c>
      <c r="B117" s="48">
        <v>0.9</v>
      </c>
      <c r="C117" s="2"/>
      <c r="E117" s="2"/>
    </row>
    <row r="118" spans="1:5" ht="25.5" x14ac:dyDescent="0.2">
      <c r="A118" s="41" t="s">
        <v>26</v>
      </c>
      <c r="B118" s="46">
        <f>B119</f>
        <v>1.04</v>
      </c>
      <c r="C118" s="2"/>
      <c r="E118" s="2"/>
    </row>
    <row r="119" spans="1:5" x14ac:dyDescent="0.2">
      <c r="A119" s="45" t="s">
        <v>19</v>
      </c>
      <c r="B119" s="47">
        <v>1.04</v>
      </c>
      <c r="C119" s="2"/>
      <c r="E119" s="2"/>
    </row>
    <row r="120" spans="1:5" ht="15" customHeight="1" thickBot="1" x14ac:dyDescent="0.25">
      <c r="A120" s="27" t="s">
        <v>5</v>
      </c>
      <c r="B120" s="49">
        <f>B110+B112+B115+B118</f>
        <v>28.96</v>
      </c>
      <c r="C120" s="2"/>
      <c r="E120" s="2"/>
    </row>
    <row r="121" spans="1:5" ht="29.25" customHeight="1" thickBot="1" x14ac:dyDescent="0.25">
      <c r="A121" s="23" t="s">
        <v>5</v>
      </c>
      <c r="B121" s="40">
        <f>B35+B45+B58+B75+B96+B108+B120</f>
        <v>4436.1799999999994</v>
      </c>
      <c r="C121" s="2"/>
    </row>
    <row r="122" spans="1:5" ht="38.25" customHeight="1" thickBot="1" x14ac:dyDescent="0.25">
      <c r="A122" s="24" t="s">
        <v>45</v>
      </c>
      <c r="B122" s="55">
        <f>SUM(B121:B121)</f>
        <v>4436.1799999999994</v>
      </c>
      <c r="C122" s="50">
        <f>SUM(B122:B122)</f>
        <v>4436.1799999999994</v>
      </c>
    </row>
    <row r="124" spans="1:5" x14ac:dyDescent="0.2">
      <c r="A124" s="9" t="s">
        <v>12</v>
      </c>
      <c r="B124" s="52">
        <f>B5+B37+B47+B60+B77+B98+B110</f>
        <v>883.25000000000011</v>
      </c>
    </row>
    <row r="125" spans="1:5" x14ac:dyDescent="0.2">
      <c r="A125" s="9" t="s">
        <v>13</v>
      </c>
      <c r="B125" s="52">
        <f>B9+B39+B49+B62+B80+B100+B112</f>
        <v>2695.81</v>
      </c>
    </row>
    <row r="126" spans="1:5" x14ac:dyDescent="0.2">
      <c r="A126" s="9" t="s">
        <v>14</v>
      </c>
      <c r="B126" s="52">
        <f>B20+B69+B89</f>
        <v>117.48</v>
      </c>
    </row>
    <row r="127" spans="1:5" x14ac:dyDescent="0.2">
      <c r="A127" s="1" t="s">
        <v>16</v>
      </c>
      <c r="B127" s="53">
        <f>B26+B42+B55+B72+B91+B105+B115</f>
        <v>724.5</v>
      </c>
      <c r="C127" s="2"/>
    </row>
    <row r="128" spans="1:5" ht="28.5" customHeight="1" x14ac:dyDescent="0.2">
      <c r="A128" s="43" t="s">
        <v>26</v>
      </c>
      <c r="B128" s="51">
        <f>B29+B118</f>
        <v>15.14</v>
      </c>
      <c r="C128" s="2"/>
    </row>
    <row r="129" spans="1:3" x14ac:dyDescent="0.2">
      <c r="A129" s="1"/>
      <c r="B129" s="56">
        <f>B124+B125+B126+B127+B128</f>
        <v>4436.18</v>
      </c>
      <c r="C129" s="2"/>
    </row>
    <row r="130" spans="1:3" x14ac:dyDescent="0.2">
      <c r="A130" s="21"/>
      <c r="B130" s="1"/>
      <c r="C130" s="2"/>
    </row>
    <row r="131" spans="1:3" x14ac:dyDescent="0.2">
      <c r="A131" s="1"/>
      <c r="B131" s="1"/>
      <c r="C131" s="2"/>
    </row>
    <row r="132" spans="1:3" x14ac:dyDescent="0.2">
      <c r="A132" s="21"/>
      <c r="B132" s="1"/>
      <c r="C132" s="2"/>
    </row>
    <row r="133" spans="1:3" x14ac:dyDescent="0.2">
      <c r="A133" s="1"/>
      <c r="B133" s="1"/>
      <c r="C133" s="2"/>
    </row>
    <row r="134" spans="1:3" x14ac:dyDescent="0.2">
      <c r="A134" s="1"/>
      <c r="B134" s="1"/>
      <c r="C134" s="2"/>
    </row>
    <row r="135" spans="1:3" x14ac:dyDescent="0.2">
      <c r="A135" s="22"/>
      <c r="B135" s="1"/>
      <c r="C135" s="2"/>
    </row>
    <row r="136" spans="1:3" x14ac:dyDescent="0.2">
      <c r="A136" s="22"/>
      <c r="B136" s="1"/>
      <c r="C136" s="2"/>
    </row>
    <row r="137" spans="1:3" x14ac:dyDescent="0.2">
      <c r="A137" s="1"/>
      <c r="B137" s="1"/>
      <c r="C137" s="2"/>
    </row>
    <row r="138" spans="1:3" x14ac:dyDescent="0.2">
      <c r="A138" s="16"/>
      <c r="B138" s="20"/>
    </row>
    <row r="140" spans="1:3" x14ac:dyDescent="0.2">
      <c r="B140" s="1"/>
    </row>
    <row r="141" spans="1:3" x14ac:dyDescent="0.2">
      <c r="B141" s="17"/>
    </row>
    <row r="142" spans="1:3" x14ac:dyDescent="0.2">
      <c r="B142" s="17"/>
    </row>
    <row r="143" spans="1:3" x14ac:dyDescent="0.2">
      <c r="B143" s="17"/>
    </row>
    <row r="144" spans="1:3" x14ac:dyDescent="0.2">
      <c r="B144" s="19"/>
    </row>
    <row r="145" spans="2:2" x14ac:dyDescent="0.2">
      <c r="B145" s="17"/>
    </row>
    <row r="147" spans="2:2" x14ac:dyDescent="0.2">
      <c r="B147" s="18"/>
    </row>
  </sheetData>
  <mergeCells count="9">
    <mergeCell ref="A4:B4"/>
    <mergeCell ref="A36:B36"/>
    <mergeCell ref="A1:A3"/>
    <mergeCell ref="B2:B3"/>
    <mergeCell ref="A109:B109"/>
    <mergeCell ref="A97:B97"/>
    <mergeCell ref="A46:B46"/>
    <mergeCell ref="A59:B59"/>
    <mergeCell ref="A76:B76"/>
  </mergeCell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>
    <oddHeader>&amp;C&amp;"Arial,Tučné"&amp;14&amp;ULůžková zdravotnická zařízení
v Ústeckém kraji</oddHeader>
  </headerFooter>
  <rowBreaks count="1" manualBreakCount="1">
    <brk id="4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Akutní lůžková</vt:lpstr>
      <vt:lpstr>'Akutní lůžková'!Oblast_tisku</vt:lpstr>
    </vt:vector>
  </TitlesOfParts>
  <Company>Krajský úřad Ústeckého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Severa Petr</dc:creator>
  <cp:lastModifiedBy>Rolcová Jana</cp:lastModifiedBy>
  <cp:lastPrinted>2019-04-12T07:11:04Z</cp:lastPrinted>
  <dcterms:created xsi:type="dcterms:W3CDTF">2004-02-09T07:28:24Z</dcterms:created>
  <dcterms:modified xsi:type="dcterms:W3CDTF">2019-05-14T11:46:08Z</dcterms:modified>
</cp:coreProperties>
</file>