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8_Prevence ZD\Zveřejnění na webu\"/>
    </mc:Choice>
  </mc:AlternateContent>
  <bookViews>
    <workbookView xWindow="-30" yWindow="30" windowWidth="15195" windowHeight="11640" activeTab="2"/>
  </bookViews>
  <sheets>
    <sheet name="aktivita 1" sheetId="1" r:id="rId1"/>
    <sheet name="aktivita 2" sheetId="2" r:id="rId2"/>
    <sheet name="aktivita 3" sheetId="3" r:id="rId3"/>
    <sheet name="souhrn" sheetId="4" r:id="rId4"/>
    <sheet name="souhrn_celé" sheetId="5" r:id="rId5"/>
  </sheets>
  <definedNames>
    <definedName name="_xlnm.Print_Area" localSheetId="0">'aktivita 1'!$A$1:$F$35</definedName>
    <definedName name="_xlnm.Print_Area" localSheetId="1">'aktivita 2'!$A$1:$F$35</definedName>
    <definedName name="_xlnm.Print_Area" localSheetId="2">'aktivita 3'!$A$1:$F$35</definedName>
    <definedName name="_xlnm.Print_Area" localSheetId="3">souhrn!$A$1:$G$41</definedName>
    <definedName name="_xlnm.Print_Area" localSheetId="4">souhrn_celé!$A$1:$I$26</definedName>
    <definedName name="Z_0F0BE436_E5F8_447E_8554_FB945096D212_.wvu.PrintArea" localSheetId="0" hidden="1">'aktivita 1'!$A$1:$F$35</definedName>
    <definedName name="Z_0F0BE436_E5F8_447E_8554_FB945096D212_.wvu.PrintArea" localSheetId="1" hidden="1">'aktivita 2'!$A$1:$F$35</definedName>
    <definedName name="Z_0F0BE436_E5F8_447E_8554_FB945096D212_.wvu.PrintArea" localSheetId="2" hidden="1">'aktivita 3'!$A$1:$F$35</definedName>
    <definedName name="Z_0F0BE436_E5F8_447E_8554_FB945096D212_.wvu.PrintArea" localSheetId="3" hidden="1">souhrn!$A$1:$G$41</definedName>
    <definedName name="Z_0F0BE436_E5F8_447E_8554_FB945096D212_.wvu.PrintArea" localSheetId="4" hidden="1">souhrn_celé!$A$1:$I$21</definedName>
    <definedName name="Z_21AC950D_DC3B_4902_990E_85327BAB389E_.wvu.PrintArea" localSheetId="0" hidden="1">'aktivita 1'!$A$1:$F$35</definedName>
    <definedName name="Z_21AC950D_DC3B_4902_990E_85327BAB389E_.wvu.PrintArea" localSheetId="1" hidden="1">'aktivita 2'!$A$1:$F$35</definedName>
    <definedName name="Z_21AC950D_DC3B_4902_990E_85327BAB389E_.wvu.PrintArea" localSheetId="2" hidden="1">'aktivita 3'!$A$1:$F$35</definedName>
    <definedName name="Z_21AC950D_DC3B_4902_990E_85327BAB389E_.wvu.PrintArea" localSheetId="3" hidden="1">souhrn!$A$1:$G$41</definedName>
    <definedName name="Z_21AC950D_DC3B_4902_990E_85327BAB389E_.wvu.PrintArea" localSheetId="4" hidden="1">souhrn_celé!$A$1:$I$21</definedName>
    <definedName name="Z_78C9D36F_0297_446B_A2FA_2A5F0C8FCD84_.wvu.PrintArea" localSheetId="0" hidden="1">'aktivita 1'!$A$1:$F$35</definedName>
    <definedName name="Z_78C9D36F_0297_446B_A2FA_2A5F0C8FCD84_.wvu.PrintArea" localSheetId="1" hidden="1">'aktivita 2'!$A$1:$F$35</definedName>
    <definedName name="Z_78C9D36F_0297_446B_A2FA_2A5F0C8FCD84_.wvu.PrintArea" localSheetId="2" hidden="1">'aktivita 3'!$A$1:$F$35</definedName>
    <definedName name="Z_78C9D36F_0297_446B_A2FA_2A5F0C8FCD84_.wvu.PrintArea" localSheetId="3" hidden="1">souhrn!$A$1:$G$41</definedName>
    <definedName name="Z_78C9D36F_0297_446B_A2FA_2A5F0C8FCD84_.wvu.PrintArea" localSheetId="4" hidden="1">souhrn_celé!$A$1:$I$21</definedName>
    <definedName name="Z_B50BE765_4CB1_4679_A0D4_E497D21B2A30_.wvu.PrintArea" localSheetId="0" hidden="1">'aktivita 1'!$A$1:$F$35</definedName>
    <definedName name="Z_B50BE765_4CB1_4679_A0D4_E497D21B2A30_.wvu.PrintArea" localSheetId="1" hidden="1">'aktivita 2'!$A$1:$F$35</definedName>
    <definedName name="Z_B50BE765_4CB1_4679_A0D4_E497D21B2A30_.wvu.PrintArea" localSheetId="2" hidden="1">'aktivita 3'!$A$1:$F$35</definedName>
    <definedName name="Z_B50BE765_4CB1_4679_A0D4_E497D21B2A30_.wvu.PrintArea" localSheetId="3" hidden="1">souhrn!$A$1:$G$41</definedName>
    <definedName name="Z_B50BE765_4CB1_4679_A0D4_E497D21B2A30_.wvu.PrintArea" localSheetId="4" hidden="1">souhrn_celé!$A$1:$I$21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G12" i="5" l="1"/>
  <c r="H12" i="5"/>
  <c r="I12" i="5"/>
  <c r="E44" i="4"/>
  <c r="G44" i="4"/>
  <c r="G45" i="4"/>
  <c r="E45" i="4"/>
  <c r="C45" i="4"/>
  <c r="F45" i="4"/>
  <c r="D45" i="4"/>
  <c r="B45" i="4"/>
  <c r="H14" i="3"/>
  <c r="G13" i="3"/>
  <c r="F13" i="3"/>
  <c r="H14" i="2"/>
  <c r="G13" i="2"/>
  <c r="F13" i="2"/>
  <c r="H14" i="1"/>
  <c r="G13" i="1"/>
  <c r="F13" i="1"/>
  <c r="C49" i="4" l="1"/>
  <c r="E51" i="4"/>
  <c r="G49" i="4"/>
  <c r="E49" i="4"/>
  <c r="B37" i="4"/>
  <c r="B29" i="4"/>
  <c r="I14" i="3" l="1"/>
  <c r="I13" i="5" s="1"/>
  <c r="I14" i="2"/>
  <c r="H13" i="5" s="1"/>
  <c r="E13" i="3"/>
  <c r="E13" i="2"/>
  <c r="E13" i="1"/>
  <c r="I14" i="1" l="1"/>
  <c r="G13" i="5" s="1"/>
  <c r="C37" i="4" l="1"/>
  <c r="C51" i="4" s="1"/>
  <c r="D37" i="4"/>
  <c r="E37" i="4"/>
  <c r="F37" i="4"/>
  <c r="F19" i="4" s="1"/>
  <c r="G37" i="4"/>
  <c r="C29" i="4"/>
  <c r="D29" i="4"/>
  <c r="E29" i="4"/>
  <c r="F29" i="4"/>
  <c r="G29" i="4"/>
  <c r="C20" i="4"/>
  <c r="D20" i="4"/>
  <c r="E20" i="4"/>
  <c r="F20" i="4"/>
  <c r="G20" i="4"/>
  <c r="B20" i="4"/>
  <c r="B19" i="4" s="1"/>
  <c r="E19" i="4" l="1"/>
  <c r="G19" i="4"/>
  <c r="G51" i="4"/>
  <c r="F44" i="4"/>
  <c r="G48" i="4"/>
  <c r="G50" i="4"/>
  <c r="D19" i="4"/>
  <c r="C19" i="4"/>
  <c r="C44" i="4" s="1"/>
  <c r="C48" i="4"/>
  <c r="C50" i="4"/>
  <c r="C52" i="4" s="1"/>
  <c r="I4" i="5"/>
  <c r="I5" i="5"/>
  <c r="H5" i="5"/>
  <c r="G52" i="4" l="1"/>
  <c r="E50" i="4"/>
  <c r="E52" i="4" s="1"/>
  <c r="D44" i="4"/>
  <c r="E48" i="4"/>
  <c r="G46" i="4"/>
  <c r="G4" i="5"/>
  <c r="C46" i="4"/>
  <c r="E46" i="4"/>
  <c r="H4" i="5"/>
  <c r="G5" i="5"/>
  <c r="B44" i="4"/>
  <c r="G5" i="4"/>
  <c r="I3" i="5" s="1"/>
  <c r="E5" i="4"/>
  <c r="H3" i="5" s="1"/>
  <c r="C5" i="4"/>
  <c r="F3" i="4"/>
  <c r="F16" i="4" s="1"/>
  <c r="D3" i="4"/>
  <c r="D16" i="4" s="1"/>
  <c r="B3" i="4"/>
  <c r="B16" i="4" s="1"/>
  <c r="E47" i="4" l="1"/>
  <c r="H6" i="5"/>
  <c r="D4" i="5"/>
  <c r="I11" i="5"/>
  <c r="G47" i="4"/>
  <c r="H11" i="5"/>
  <c r="C47" i="4"/>
  <c r="G3" i="5"/>
  <c r="G6" i="5"/>
  <c r="G12" i="4"/>
  <c r="E12" i="4"/>
  <c r="C12" i="4"/>
  <c r="I2" i="5"/>
  <c r="H2" i="5"/>
  <c r="G2" i="5"/>
  <c r="I6" i="5"/>
  <c r="G11" i="5" l="1"/>
  <c r="D11" i="5" s="1"/>
  <c r="D3" i="5"/>
  <c r="D5" i="5"/>
  <c r="D6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 xml:space="preserve">
formulář se vyplňuje za každou službu v program zvlášť
(jsou nastaveny fukce a odkazy na souhnné tabulky, které se vyplní automaticky po vyplnění hlavičky)</t>
        </r>
      </text>
    </comment>
  </commentList>
</comments>
</file>

<file path=xl/sharedStrings.xml><?xml version="1.0" encoding="utf-8"?>
<sst xmlns="http://schemas.openxmlformats.org/spreadsheetml/2006/main" count="150" uniqueCount="105">
  <si>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</si>
  <si>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</si>
  <si>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</si>
  <si>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</si>
  <si>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</si>
  <si>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</si>
  <si>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</si>
  <si>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</si>
  <si>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</si>
  <si>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</si>
  <si>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</si>
  <si>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</si>
  <si>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V RÁMCI DOTAČNÍHO PROGRAMU</t>
  </si>
  <si>
    <t>Nákladová položka</t>
  </si>
  <si>
    <t>Ústecký kraj</t>
  </si>
  <si>
    <t>obce</t>
  </si>
  <si>
    <t>úřady práce</t>
  </si>
  <si>
    <t>příjmy z vlastní činnosti</t>
  </si>
  <si>
    <t>Další zdroje………</t>
  </si>
  <si>
    <t>Ostatní zdroje - např. nadace, dary, fondy</t>
  </si>
  <si>
    <t xml:space="preserve">VZOROVÝ FORMULÁŘ </t>
  </si>
  <si>
    <t>MPSV/MZ</t>
  </si>
  <si>
    <t>Zpracoval:</t>
  </si>
  <si>
    <t>jméno a příjmení</t>
  </si>
  <si>
    <t>telefon:</t>
  </si>
  <si>
    <t>Vratka - nevyčerpáno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</si>
  <si>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</si>
  <si>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</si>
  <si>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</si>
  <si>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</si>
  <si>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</si>
  <si>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</si>
  <si>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</si>
  <si>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vybavení DDHM do 3 tis. Kč</t>
  </si>
  <si>
    <t>pohonné hmoty</t>
  </si>
  <si>
    <t>ostatní materiálové náklady</t>
  </si>
  <si>
    <t>nákup potravin</t>
  </si>
  <si>
    <t>(ú 501)Materiálové náklady, z toho:</t>
  </si>
  <si>
    <t xml:space="preserve">(ú 512) Cestovné </t>
  </si>
  <si>
    <t>telefony, poštovné, internet</t>
  </si>
  <si>
    <t>stočné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</si>
  <si>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</si>
  <si>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</si>
  <si>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</si>
  <si>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</si>
  <si>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</si>
  <si>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Vedlejší výpočty</t>
  </si>
  <si>
    <t>Kontrolní</t>
  </si>
  <si>
    <t>Skutečný podíl dotace na celkových nákladech v %</t>
  </si>
  <si>
    <t>Nevyčerpaná část dotace dle Čl. III bodu 10) smlouvy</t>
  </si>
  <si>
    <r>
      <t xml:space="preserve">Účelový znak:                             </t>
    </r>
    <r>
      <rPr>
        <i/>
        <sz val="10"/>
        <color rgb="FFFF0000"/>
        <rFont val="Arial"/>
        <family val="2"/>
        <charset val="238"/>
      </rPr>
      <t>viz smlouva</t>
    </r>
  </si>
  <si>
    <r>
      <t xml:space="preserve">Číslo smlouvy poskytovatele:  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</t>
    </r>
  </si>
  <si>
    <r>
      <t xml:space="preserve">Účelový znak:                         </t>
    </r>
    <r>
      <rPr>
        <b/>
        <sz val="10"/>
        <color rgb="FFFF0000"/>
        <rFont val="Arial"/>
        <family val="2"/>
        <charset val="238"/>
      </rPr>
      <t xml:space="preserve">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b/>
        <sz val="10"/>
        <color rgb="FFFF000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</si>
  <si>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Příjemce dotace:                      </t>
    </r>
    <r>
      <rPr>
        <i/>
        <sz val="10"/>
        <color rgb="FFFF0000"/>
        <rFont val="Arial"/>
        <family val="2"/>
        <charset val="238"/>
      </rPr>
      <t xml:space="preserve"> název a adresa dle registrace </t>
    </r>
  </si>
  <si>
    <t xml:space="preserve"> </t>
  </si>
  <si>
    <t>Dotace Ústeckého kraje:</t>
  </si>
  <si>
    <t>"Podpora aktivit zaměřených na zlepšení zdravotního stavu obyvatel Ústeckého kraje"</t>
  </si>
  <si>
    <t xml:space="preserve">1) přehled všech nákladů a výnosů projektu, </t>
  </si>
  <si>
    <t xml:space="preserve">2) přehled nákladů projektu hrazených z dotace dle druhového členění, výpis z odděleného účetnictví, vnitropodnikový číselník, </t>
  </si>
  <si>
    <t>3) Kopie prezenční listiny účastníků projektu/aktivity nebo v případě nezletilých osob potvrzení o počtu účastníků projektu/aktivity (vydané zástupcem organizace/zařízení, kde byl projekt/aktivita realizován/a).</t>
  </si>
  <si>
    <t xml:space="preserve">Závěrečnou zprávu a finanční vypořádání dotace je příjemce dotace povinen předložit do 30 dnů od ukončení realizace projektu/aktivity na podatelnu Ústeckého kraje. </t>
  </si>
  <si>
    <t>Název projektu/aktivity</t>
  </si>
  <si>
    <t>Výše plánovaných nákladů projektu/aktivity (Kč)</t>
  </si>
  <si>
    <t>Výše skutečných nákladů projektu/aktivity (Kč)</t>
  </si>
  <si>
    <t>Výše přidelené dotace (Kč)</t>
  </si>
  <si>
    <t>Celkový přehled výnosů projektu (realizovaných aktivit)</t>
  </si>
  <si>
    <t>Vratka celkem (překročení % podílu dotace ke skutečným nákladům + nevyčerpané prostředky dotace)</t>
  </si>
  <si>
    <t>nájemné /pronájem</t>
  </si>
  <si>
    <t>Osobní náklady celkem (max. 70 % z celkových nákladů projektu/aktivity)</t>
  </si>
  <si>
    <t>jiné ostatní služby</t>
  </si>
  <si>
    <t>občerstvení v rámci akce</t>
  </si>
  <si>
    <t>Osobní náklady celkem max. 70%</t>
  </si>
  <si>
    <t>Energie a stočné max. 1 %</t>
  </si>
  <si>
    <t>Uznatelný náklad je nezbytný náklad, který splňuje všechny následující podmínky:</t>
  </si>
  <si>
    <t>-    vyhovuje zásadám efektivnosti, účelnosti a hospodárnosti,</t>
  </si>
  <si>
    <t>-     vznikl příjemci v přímé souvislosti s prováděním projektu ve schváleném období realizace,</t>
  </si>
  <si>
    <t>-    byl skutečně vynaložen a zachycen v účetnictví příjemce na jeho účetních dokladech, je identifikovatelný, ověřitelný a podložený prvotními podpůrnými doklady, jestliže je příjemce povinen účetnictví vést.</t>
  </si>
  <si>
    <t>Neuznatelný náklad je náklad na:</t>
  </si>
  <si>
    <t>-          pořízení dlouhodobého a krátkodobého finančního majetku,</t>
  </si>
  <si>
    <t>-          úroky, penále, pokuty a jiné sankce,</t>
  </si>
  <si>
    <t>-          opatření pro možné budoucí ztráty nebo dluhy,</t>
  </si>
  <si>
    <t>-          nákupy pozemků a budov,</t>
  </si>
  <si>
    <t>-          ztráty z devizových kurzů,</t>
  </si>
  <si>
    <t>-          reprezentativní pohoštění,</t>
  </si>
  <si>
    <t>-          nájemné s následnou koupí (leasing),</t>
  </si>
  <si>
    <t>-          cestovné nad rámec zákona č. 262/2006 Sb., zákoník práce, ve znění pozdějších předpisů, pro zaměstnavatele, který je uveden v § 109 odst. 3 tohoto právního předpisu,</t>
  </si>
  <si>
    <t>-          mzdy včetně odvodů nad rámec platových předpisů pro zaměstnance ve veřejných službách a správě, mimořádné odměny, prémie,</t>
  </si>
  <si>
    <t>-          náhrady mzdy za dobu nepřítomnosti (dovolená, nepřítomnost, nemoc).</t>
  </si>
  <si>
    <t>Celkový přehled nákladů projektu (podpořených aktivit)</t>
  </si>
  <si>
    <r>
      <t xml:space="preserve"> Označení příjemce dotace:        </t>
    </r>
    <r>
      <rPr>
        <i/>
        <sz val="10"/>
        <color rgb="FFFF0000"/>
        <rFont val="Arial"/>
        <family val="2"/>
        <charset val="238"/>
      </rPr>
      <t>název a adresa dle registrace</t>
    </r>
  </si>
  <si>
    <r>
      <t xml:space="preserve">Číslo smlouvy poskytovatele:      </t>
    </r>
    <r>
      <rPr>
        <i/>
        <sz val="10"/>
        <color rgb="FFFF0000"/>
        <rFont val="Arial"/>
        <family val="2"/>
        <charset val="238"/>
      </rPr>
      <t xml:space="preserve">viz smlouva </t>
    </r>
  </si>
  <si>
    <r>
      <t xml:space="preserve">Účelový znak:                           </t>
    </r>
    <r>
      <rPr>
        <b/>
        <i/>
        <sz val="10"/>
        <rFont val="Arial"/>
        <family val="2"/>
        <charset val="238"/>
      </rPr>
      <t xml:space="preserve">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</si>
  <si>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Číslo smlouvy poskytovatele:    </t>
    </r>
    <r>
      <rPr>
        <b/>
        <i/>
        <sz val="10"/>
        <rFont val="Arial"/>
        <family val="2"/>
        <charset val="238"/>
      </rPr>
      <t xml:space="preserve"> </t>
    </r>
    <r>
      <rPr>
        <i/>
        <sz val="9"/>
        <color rgb="FFFF0000"/>
        <rFont val="Arial"/>
        <family val="2"/>
        <charset val="238"/>
      </rPr>
      <t xml:space="preserve">viz smlouva  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</t>
    </r>
  </si>
  <si>
    <r>
      <t xml:space="preserve">Příjemce dotace:                    </t>
    </r>
    <r>
      <rPr>
        <i/>
        <sz val="10"/>
        <color rgb="FFFF0000"/>
        <rFont val="Arial"/>
        <family val="2"/>
        <charset val="238"/>
      </rPr>
      <t xml:space="preserve">    název a adresa dle registrace </t>
    </r>
  </si>
  <si>
    <t>(ú 502 - ú 503) Energie a vodné (max.1 % z celkových nákladů projektu/aktivity):</t>
  </si>
  <si>
    <t>90% z uskutečněných nákladů projektu</t>
  </si>
  <si>
    <t>název projektu/aktivity</t>
  </si>
  <si>
    <t>Popis postupu realizace projektu/aktivity vč. harmonogramu:</t>
  </si>
  <si>
    <t xml:space="preserve">Kvalitativní a kvantitativní výstupy projektu/aktivity: </t>
  </si>
  <si>
    <t>Přínos projektu/aktivity pro cílové skupiny:</t>
  </si>
  <si>
    <t>Celkové zhodnocení projektu/aktivity:</t>
  </si>
  <si>
    <t xml:space="preserve">Kvalitativní a kvantitativní projektu/aktivity služby: </t>
  </si>
  <si>
    <t>Celkové zhodnocení projektu/ aktivity:</t>
  </si>
  <si>
    <t xml:space="preserve">spotřeba materiálu </t>
  </si>
  <si>
    <t>OON (DPČ, DPP)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</si>
</sst>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</numFmts>
  <fonts count="36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charset val="1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51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164" fontId="16" fillId="0" borderId="22" xfId="0" applyNumberFormat="1" applyFont="1" applyBorder="1" applyAlignment="1" applyProtection="1">
      <alignment horizontal="right" vertical="center" wrapText="1"/>
    </xf>
    <xf numFmtId="164" fontId="16" fillId="0" borderId="23" xfId="0" applyNumberFormat="1" applyFont="1" applyBorder="1" applyAlignment="1" applyProtection="1">
      <alignment horizontal="right" vertical="center" wrapText="1"/>
    </xf>
    <xf numFmtId="167" fontId="16" fillId="0" borderId="16" xfId="0" applyNumberFormat="1" applyFont="1" applyBorder="1" applyAlignment="1" applyProtection="1">
      <alignment horizontal="right" vertical="center" wrapText="1"/>
    </xf>
    <xf numFmtId="167" fontId="16" fillId="0" borderId="23" xfId="0" applyNumberFormat="1" applyFont="1" applyBorder="1" applyAlignment="1" applyProtection="1">
      <alignment horizontal="right" vertical="center" wrapText="1"/>
    </xf>
    <xf numFmtId="164" fontId="16" fillId="0" borderId="16" xfId="0" applyNumberFormat="1" applyFont="1" applyBorder="1" applyAlignment="1" applyProtection="1">
      <alignment horizontal="right" vertical="center" wrapText="1"/>
    </xf>
    <xf numFmtId="44" fontId="9" fillId="0" borderId="0" xfId="1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1" fillId="0" borderId="0" xfId="0" applyFont="1" applyBorder="1" applyAlignment="1">
      <alignment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16" xfId="0" applyNumberFormat="1" applyFont="1" applyBorder="1" applyAlignment="1">
      <alignment vertical="center" wrapText="1"/>
    </xf>
    <xf numFmtId="0" fontId="20" fillId="0" borderId="15" xfId="0" applyNumberFormat="1" applyFont="1" applyBorder="1" applyAlignment="1">
      <alignment vertical="center" wrapText="1"/>
    </xf>
    <xf numFmtId="0" fontId="20" fillId="0" borderId="12" xfId="0" applyNumberFormat="1" applyFont="1" applyBorder="1" applyAlignment="1">
      <alignment vertical="center" wrapText="1"/>
    </xf>
    <xf numFmtId="0" fontId="20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/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0" fontId="10" fillId="0" borderId="5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 applyProtection="1">
      <alignment horizontal="center"/>
      <protection hidden="1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 applyProtection="1">
      <alignment horizontal="center"/>
      <protection hidden="1"/>
    </xf>
    <xf numFmtId="164" fontId="19" fillId="0" borderId="82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Border="1" applyAlignment="1" applyProtection="1">
      <alignment horizontal="center"/>
      <protection hidden="1"/>
    </xf>
    <xf numFmtId="164" fontId="17" fillId="0" borderId="67" xfId="0" applyNumberFormat="1" applyFont="1" applyBorder="1" applyAlignment="1" applyProtection="1">
      <alignment horizontal="center" vertical="center" wrapText="1"/>
      <protection locked="0"/>
    </xf>
    <xf numFmtId="164" fontId="17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wrapText="1"/>
      <protection locked="0"/>
    </xf>
    <xf numFmtId="164" fontId="4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3" xfId="0" applyNumberFormat="1" applyFont="1" applyBorder="1" applyAlignment="1" applyProtection="1">
      <alignment horizontal="center" vertical="center" wrapText="1"/>
      <protection locked="0"/>
    </xf>
    <xf numFmtId="164" fontId="4" fillId="0" borderId="64" xfId="0" applyNumberFormat="1" applyFont="1" applyBorder="1" applyAlignment="1" applyProtection="1">
      <alignment horizontal="center" vertical="center" wrapText="1"/>
      <protection locked="0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4" fillId="0" borderId="79" xfId="0" applyFont="1" applyBorder="1" applyAlignment="1" applyProtection="1">
      <alignment vertical="center" wrapText="1"/>
      <protection locked="0"/>
    </xf>
    <xf numFmtId="0" fontId="4" fillId="0" borderId="80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4" fillId="0" borderId="31" xfId="0" applyNumberFormat="1" applyFont="1" applyBorder="1" applyAlignment="1" applyProtection="1">
      <alignment horizontal="right" vertical="center" wrapText="1"/>
    </xf>
    <xf numFmtId="164" fontId="4" fillId="0" borderId="83" xfId="0" applyNumberFormat="1" applyFont="1" applyBorder="1" applyAlignment="1" applyProtection="1">
      <alignment horizontal="right" vertical="center" wrapText="1"/>
    </xf>
    <xf numFmtId="0" fontId="7" fillId="2" borderId="7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4" fillId="3" borderId="57" xfId="0" applyFont="1" applyFill="1" applyBorder="1" applyAlignment="1" applyProtection="1">
      <alignment vertical="center" wrapText="1"/>
      <protection locked="0"/>
    </xf>
    <xf numFmtId="164" fontId="4" fillId="3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43" xfId="0" applyNumberFormat="1" applyFont="1" applyFill="1" applyBorder="1" applyAlignment="1">
      <alignment horizontal="center" vertical="center" wrapText="1"/>
    </xf>
    <xf numFmtId="2" fontId="4" fillId="3" borderId="60" xfId="0" applyNumberFormat="1" applyFont="1" applyFill="1" applyBorder="1" applyAlignment="1">
      <alignment horizontal="center" vertical="center" wrapText="1"/>
    </xf>
    <xf numFmtId="4" fontId="4" fillId="3" borderId="60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64" fontId="3" fillId="3" borderId="61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 applyProtection="1">
      <alignment vertical="center" wrapText="1"/>
      <protection locked="0"/>
    </xf>
    <xf numFmtId="164" fontId="2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23" fillId="3" borderId="6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7" xfId="0" applyFont="1" applyFill="1" applyBorder="1" applyAlignment="1">
      <alignment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19" fillId="0" borderId="83" xfId="0" applyNumberFormat="1" applyFont="1" applyBorder="1" applyAlignment="1">
      <alignment horizontal="center" vertical="center"/>
    </xf>
    <xf numFmtId="4" fontId="35" fillId="0" borderId="31" xfId="0" applyNumberFormat="1" applyFont="1" applyBorder="1" applyAlignment="1">
      <alignment horizontal="center" vertical="center"/>
    </xf>
    <xf numFmtId="164" fontId="3" fillId="4" borderId="84" xfId="0" applyNumberFormat="1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0" fontId="0" fillId="0" borderId="85" xfId="0" applyBorder="1" applyAlignment="1">
      <alignment horizontal="center"/>
    </xf>
    <xf numFmtId="164" fontId="0" fillId="0" borderId="85" xfId="0" applyNumberFormat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164" fontId="0" fillId="0" borderId="87" xfId="0" applyNumberForma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14" fillId="0" borderId="31" xfId="1" applyFont="1" applyBorder="1" applyAlignment="1"/>
    <xf numFmtId="44" fontId="9" fillId="0" borderId="0" xfId="1" applyFont="1" applyBorder="1" applyAlignment="1">
      <alignment horizont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2" fillId="0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14" fontId="15" fillId="0" borderId="53" xfId="0" applyNumberFormat="1" applyFont="1" applyBorder="1" applyAlignment="1" applyProtection="1">
      <alignment horizontal="center" vertical="center" wrapText="1"/>
    </xf>
    <xf numFmtId="14" fontId="15" fillId="0" borderId="31" xfId="0" applyNumberFormat="1" applyFont="1" applyBorder="1" applyAlignment="1" applyProtection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</xf>
    <xf numFmtId="0" fontId="3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3" fillId="0" borderId="5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164" fontId="4" fillId="0" borderId="11" xfId="0" applyNumberFormat="1" applyFont="1" applyBorder="1" applyAlignment="1" applyProtection="1">
      <alignment horizontal="right" vertical="center" wrapText="1"/>
      <protection locked="0"/>
    </xf>
    <xf numFmtId="164" fontId="4" fillId="0" borderId="32" xfId="0" applyNumberFormat="1" applyFont="1" applyBorder="1" applyAlignment="1" applyProtection="1">
      <alignment horizontal="right" vertical="center" wrapText="1"/>
      <protection locked="0"/>
    </xf>
    <xf numFmtId="164" fontId="4" fillId="0" borderId="26" xfId="0" applyNumberFormat="1" applyFont="1" applyBorder="1" applyAlignment="1" applyProtection="1">
      <alignment horizontal="right" vertical="center" wrapText="1"/>
      <protection locked="0"/>
    </xf>
    <xf numFmtId="166" fontId="19" fillId="0" borderId="20" xfId="0" applyNumberFormat="1" applyFont="1" applyBorder="1" applyAlignment="1" applyProtection="1">
      <alignment vertical="center" wrapText="1"/>
    </xf>
    <xf numFmtId="166" fontId="19" fillId="0" borderId="21" xfId="0" applyNumberFormat="1" applyFont="1" applyBorder="1" applyAlignment="1" applyProtection="1">
      <alignment vertical="center" wrapText="1"/>
    </xf>
    <xf numFmtId="166" fontId="19" fillId="0" borderId="14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A30" sqref="A30:F30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44" t="s">
        <v>20</v>
      </c>
      <c r="B1" s="144"/>
      <c r="C1" s="144"/>
      <c r="D1" s="144"/>
      <c r="E1" s="144"/>
      <c r="F1" s="144"/>
    </row>
    <row r="2" spans="1:9" ht="20.25" customHeight="1" x14ac:dyDescent="0.3">
      <c r="A2" s="145" t="s">
        <v>26</v>
      </c>
      <c r="B2" s="145"/>
      <c r="C2" s="145"/>
      <c r="D2" s="145"/>
      <c r="E2" s="145"/>
      <c r="F2" s="145"/>
    </row>
    <row r="3" spans="1:9" ht="20.25" customHeight="1" x14ac:dyDescent="0.3">
      <c r="A3" s="145" t="s">
        <v>12</v>
      </c>
      <c r="B3" s="145"/>
      <c r="C3" s="145"/>
      <c r="D3" s="145"/>
      <c r="E3" s="145"/>
      <c r="F3" s="145"/>
    </row>
    <row r="4" spans="1:9" ht="20.25" customHeight="1" x14ac:dyDescent="0.3">
      <c r="A4" s="14"/>
      <c r="B4" s="14"/>
      <c r="C4" s="14"/>
      <c r="D4" s="14"/>
      <c r="E4" s="14"/>
      <c r="F4" s="14"/>
    </row>
    <row r="5" spans="1:9" ht="20.25" customHeight="1" x14ac:dyDescent="0.2">
      <c r="A5" s="147" t="s">
        <v>56</v>
      </c>
      <c r="B5" s="147"/>
      <c r="C5" s="147"/>
      <c r="D5" s="147"/>
      <c r="E5" s="147"/>
      <c r="F5" s="147"/>
    </row>
    <row r="6" spans="1:9" ht="20.25" customHeight="1" x14ac:dyDescent="0.2">
      <c r="A6" s="147"/>
      <c r="B6" s="147"/>
      <c r="C6" s="147"/>
      <c r="D6" s="147"/>
      <c r="E6" s="147"/>
      <c r="F6" s="147"/>
    </row>
    <row r="7" spans="1:9" ht="20.25" customHeight="1" x14ac:dyDescent="0.2">
      <c r="A7" s="146"/>
      <c r="B7" s="146"/>
      <c r="C7" s="146"/>
      <c r="D7" s="146"/>
      <c r="E7" s="146"/>
      <c r="F7" s="146"/>
    </row>
    <row r="8" spans="1:9" s="3" customFormat="1" ht="15" customHeight="1" x14ac:dyDescent="0.2">
      <c r="A8" s="133" t="s">
        <v>89</v>
      </c>
      <c r="B8" s="134"/>
      <c r="C8" s="134"/>
      <c r="D8" s="134"/>
      <c r="E8" s="134"/>
      <c r="F8" s="135"/>
    </row>
    <row r="9" spans="1:9" s="3" customFormat="1" ht="14.25" customHeight="1" x14ac:dyDescent="0.2">
      <c r="A9" s="136" t="s">
        <v>90</v>
      </c>
      <c r="B9" s="142"/>
      <c r="C9" s="142"/>
      <c r="D9" s="142"/>
      <c r="E9" s="142"/>
      <c r="F9" s="143"/>
    </row>
    <row r="10" spans="1:9" s="3" customFormat="1" ht="15" customHeight="1" x14ac:dyDescent="0.2">
      <c r="A10" s="136" t="s">
        <v>50</v>
      </c>
      <c r="B10" s="137"/>
      <c r="C10" s="137"/>
      <c r="D10" s="137"/>
      <c r="E10" s="137"/>
      <c r="F10" s="138"/>
      <c r="G10" s="49" t="s">
        <v>46</v>
      </c>
      <c r="H10" s="49"/>
      <c r="I10" s="49"/>
    </row>
    <row r="11" spans="1:9" s="3" customFormat="1" ht="15" customHeight="1" thickBot="1" x14ac:dyDescent="0.25">
      <c r="A11" s="139"/>
      <c r="B11" s="140"/>
      <c r="C11" s="140"/>
      <c r="D11" s="140"/>
      <c r="E11" s="140"/>
      <c r="F11" s="141"/>
      <c r="G11" s="49"/>
      <c r="H11" s="49"/>
      <c r="I11" s="49"/>
    </row>
    <row r="12" spans="1:9" s="3" customFormat="1" ht="44.25" customHeight="1" thickBot="1" x14ac:dyDescent="0.25">
      <c r="A12" s="17" t="s">
        <v>61</v>
      </c>
      <c r="B12" s="18" t="s">
        <v>62</v>
      </c>
      <c r="C12" s="19" t="s">
        <v>63</v>
      </c>
      <c r="D12" s="30" t="s">
        <v>64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96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0" t="e">
        <f>IF((C13*0.9)&gt;=D13,D13/C13*100,D13/C13*100)</f>
        <v>#DIV/0!</v>
      </c>
      <c r="G13" s="51">
        <f>C13*0.9</f>
        <v>0</v>
      </c>
      <c r="H13" s="50" t="s">
        <v>95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IF((C13*0.9)&gt;D13,C13-D13,((C13*0.9)-C13)+(C13-D13))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24" t="s">
        <v>97</v>
      </c>
      <c r="B15" s="125"/>
      <c r="C15" s="125"/>
      <c r="D15" s="125"/>
      <c r="E15" s="125"/>
      <c r="F15" s="126"/>
      <c r="G15" s="48"/>
    </row>
    <row r="16" spans="1:9" s="3" customFormat="1" ht="15" customHeight="1" x14ac:dyDescent="0.2">
      <c r="A16" s="115" t="s">
        <v>54</v>
      </c>
      <c r="B16" s="116"/>
      <c r="C16" s="116"/>
      <c r="D16" s="116"/>
      <c r="E16" s="116"/>
      <c r="F16" s="117"/>
    </row>
    <row r="17" spans="1:6" s="3" customFormat="1" ht="15" customHeight="1" x14ac:dyDescent="0.2">
      <c r="A17" s="118"/>
      <c r="B17" s="119"/>
      <c r="C17" s="119"/>
      <c r="D17" s="119"/>
      <c r="E17" s="119"/>
      <c r="F17" s="120"/>
    </row>
    <row r="18" spans="1:6" s="3" customFormat="1" ht="15" customHeight="1" x14ac:dyDescent="0.2">
      <c r="A18" s="118"/>
      <c r="B18" s="119"/>
      <c r="C18" s="119"/>
      <c r="D18" s="119"/>
      <c r="E18" s="119"/>
      <c r="F18" s="120"/>
    </row>
    <row r="19" spans="1:6" s="3" customFormat="1" ht="48.75" customHeight="1" x14ac:dyDescent="0.2">
      <c r="A19" s="127"/>
      <c r="B19" s="128"/>
      <c r="C19" s="128"/>
      <c r="D19" s="128"/>
      <c r="E19" s="128"/>
      <c r="F19" s="129"/>
    </row>
    <row r="20" spans="1:6" s="3" customFormat="1" ht="15" customHeight="1" x14ac:dyDescent="0.2">
      <c r="A20" s="124" t="s">
        <v>98</v>
      </c>
      <c r="B20" s="125"/>
      <c r="C20" s="125"/>
      <c r="D20" s="125"/>
      <c r="E20" s="125"/>
      <c r="F20" s="126"/>
    </row>
    <row r="21" spans="1:6" s="3" customFormat="1" ht="15" customHeight="1" x14ac:dyDescent="0.2">
      <c r="A21" s="115" t="s">
        <v>54</v>
      </c>
      <c r="B21" s="116"/>
      <c r="C21" s="116"/>
      <c r="D21" s="116"/>
      <c r="E21" s="116"/>
      <c r="F21" s="117"/>
    </row>
    <row r="22" spans="1:6" s="3" customFormat="1" ht="15" customHeight="1" x14ac:dyDescent="0.2">
      <c r="A22" s="118"/>
      <c r="B22" s="119"/>
      <c r="C22" s="119"/>
      <c r="D22" s="119"/>
      <c r="E22" s="119"/>
      <c r="F22" s="120"/>
    </row>
    <row r="23" spans="1:6" s="3" customFormat="1" ht="15" customHeight="1" x14ac:dyDescent="0.2">
      <c r="A23" s="118"/>
      <c r="B23" s="119"/>
      <c r="C23" s="119"/>
      <c r="D23" s="119"/>
      <c r="E23" s="119"/>
      <c r="F23" s="120"/>
    </row>
    <row r="24" spans="1:6" s="3" customFormat="1" ht="48.75" customHeight="1" x14ac:dyDescent="0.2">
      <c r="A24" s="127"/>
      <c r="B24" s="128"/>
      <c r="C24" s="128"/>
      <c r="D24" s="128"/>
      <c r="E24" s="128"/>
      <c r="F24" s="129"/>
    </row>
    <row r="25" spans="1:6" s="3" customFormat="1" ht="15" customHeight="1" x14ac:dyDescent="0.2">
      <c r="A25" s="130" t="s">
        <v>99</v>
      </c>
      <c r="B25" s="131"/>
      <c r="C25" s="131"/>
      <c r="D25" s="131"/>
      <c r="E25" s="131"/>
      <c r="F25" s="132"/>
    </row>
    <row r="26" spans="1:6" s="3" customFormat="1" ht="15" customHeight="1" x14ac:dyDescent="0.2">
      <c r="A26" s="115" t="s">
        <v>54</v>
      </c>
      <c r="B26" s="116"/>
      <c r="C26" s="116"/>
      <c r="D26" s="116"/>
      <c r="E26" s="116"/>
      <c r="F26" s="117"/>
    </row>
    <row r="27" spans="1:6" s="3" customFormat="1" ht="15" customHeight="1" x14ac:dyDescent="0.2">
      <c r="A27" s="118"/>
      <c r="B27" s="119"/>
      <c r="C27" s="119"/>
      <c r="D27" s="119"/>
      <c r="E27" s="119"/>
      <c r="F27" s="120"/>
    </row>
    <row r="28" spans="1:6" s="3" customFormat="1" ht="15" customHeight="1" x14ac:dyDescent="0.2">
      <c r="A28" s="118"/>
      <c r="B28" s="119"/>
      <c r="C28" s="119"/>
      <c r="D28" s="119"/>
      <c r="E28" s="119"/>
      <c r="F28" s="120"/>
    </row>
    <row r="29" spans="1:6" s="3" customFormat="1" ht="48.75" customHeight="1" x14ac:dyDescent="0.2">
      <c r="A29" s="127"/>
      <c r="B29" s="128"/>
      <c r="C29" s="128"/>
      <c r="D29" s="128"/>
      <c r="E29" s="128"/>
      <c r="F29" s="129"/>
    </row>
    <row r="30" spans="1:6" s="3" customFormat="1" ht="15" customHeight="1" x14ac:dyDescent="0.2">
      <c r="A30" s="130" t="s">
        <v>100</v>
      </c>
      <c r="B30" s="131"/>
      <c r="C30" s="131"/>
      <c r="D30" s="131"/>
      <c r="E30" s="131"/>
      <c r="F30" s="132"/>
    </row>
    <row r="31" spans="1:6" s="3" customFormat="1" ht="15" customHeight="1" x14ac:dyDescent="0.2">
      <c r="A31" s="115" t="s">
        <v>54</v>
      </c>
      <c r="B31" s="116"/>
      <c r="C31" s="116"/>
      <c r="D31" s="116"/>
      <c r="E31" s="116"/>
      <c r="F31" s="117"/>
    </row>
    <row r="32" spans="1:6" s="3" customFormat="1" ht="15" customHeight="1" x14ac:dyDescent="0.2">
      <c r="A32" s="118"/>
      <c r="B32" s="119"/>
      <c r="C32" s="119"/>
      <c r="D32" s="119"/>
      <c r="E32" s="119"/>
      <c r="F32" s="120"/>
    </row>
    <row r="33" spans="1:6" s="3" customFormat="1" ht="15" customHeight="1" x14ac:dyDescent="0.2">
      <c r="A33" s="118"/>
      <c r="B33" s="119"/>
      <c r="C33" s="119"/>
      <c r="D33" s="119"/>
      <c r="E33" s="119"/>
      <c r="F33" s="120"/>
    </row>
    <row r="34" spans="1:6" s="3" customFormat="1" ht="48.75" customHeight="1" x14ac:dyDescent="0.2">
      <c r="A34" s="121"/>
      <c r="B34" s="122"/>
      <c r="C34" s="122"/>
      <c r="D34" s="122"/>
      <c r="E34" s="122"/>
      <c r="F34" s="123"/>
    </row>
    <row r="35" spans="1:6" ht="32.25" customHeight="1" x14ac:dyDescent="0.25">
      <c r="A35" s="2"/>
    </row>
  </sheetData>
  <sheetProtection algorithmName="SHA-512" hashValue="if8nkCHGCfC3nVxQWD57ilzF7DTWr//8tdtOdAHLpYOot1nSFEn5Y4qguwx6a2oJh/2GWKNUeXc3DukL4XU2qQ==" saltValue="mcj/E6BKgkUgJX2C1OkrWA==" spinCount="100000" sheet="1" objects="1" scenarios="1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7">
    <mergeCell ref="A1:F1"/>
    <mergeCell ref="A2:F2"/>
    <mergeCell ref="A3:F3"/>
    <mergeCell ref="A7:F7"/>
    <mergeCell ref="A5:F6"/>
    <mergeCell ref="A8:F8"/>
    <mergeCell ref="A10:F10"/>
    <mergeCell ref="A11:F11"/>
    <mergeCell ref="A26:F29"/>
    <mergeCell ref="A30:F30"/>
    <mergeCell ref="A9:F9"/>
    <mergeCell ref="A31:F34"/>
    <mergeCell ref="A15:F15"/>
    <mergeCell ref="A16:F19"/>
    <mergeCell ref="A20:F20"/>
    <mergeCell ref="A21:F24"/>
    <mergeCell ref="A25:F25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(90 %)</oddHead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A31" sqref="A31:F3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44" t="s">
        <v>20</v>
      </c>
      <c r="B1" s="144"/>
      <c r="C1" s="144"/>
      <c r="D1" s="144"/>
      <c r="E1" s="144"/>
      <c r="F1" s="144"/>
    </row>
    <row r="2" spans="1:9" ht="20.25" customHeight="1" x14ac:dyDescent="0.3">
      <c r="A2" s="145" t="s">
        <v>26</v>
      </c>
      <c r="B2" s="145"/>
      <c r="C2" s="145"/>
      <c r="D2" s="145"/>
      <c r="E2" s="145"/>
      <c r="F2" s="145"/>
    </row>
    <row r="3" spans="1:9" ht="20.25" customHeight="1" x14ac:dyDescent="0.3">
      <c r="A3" s="145" t="s">
        <v>12</v>
      </c>
      <c r="B3" s="145"/>
      <c r="C3" s="145"/>
      <c r="D3" s="145"/>
      <c r="E3" s="145"/>
      <c r="F3" s="145"/>
    </row>
    <row r="4" spans="1:9" ht="20.25" customHeight="1" x14ac:dyDescent="0.3">
      <c r="A4" s="29"/>
      <c r="B4" s="29"/>
      <c r="C4" s="29"/>
      <c r="D4" s="29"/>
      <c r="E4" s="29"/>
      <c r="F4" s="29"/>
    </row>
    <row r="5" spans="1:9" ht="20.25" customHeight="1" x14ac:dyDescent="0.2">
      <c r="A5" s="147" t="s">
        <v>56</v>
      </c>
      <c r="B5" s="147"/>
      <c r="C5" s="147"/>
      <c r="D5" s="147"/>
      <c r="E5" s="147"/>
      <c r="F5" s="147"/>
    </row>
    <row r="6" spans="1:9" ht="20.25" customHeight="1" x14ac:dyDescent="0.2">
      <c r="A6" s="147"/>
      <c r="B6" s="147"/>
      <c r="C6" s="147"/>
      <c r="D6" s="147"/>
      <c r="E6" s="147"/>
      <c r="F6" s="147"/>
    </row>
    <row r="7" spans="1:9" ht="20.25" customHeight="1" x14ac:dyDescent="0.2">
      <c r="A7" s="146"/>
      <c r="B7" s="146"/>
      <c r="C7" s="146"/>
      <c r="D7" s="146"/>
      <c r="E7" s="146"/>
      <c r="F7" s="146"/>
    </row>
    <row r="8" spans="1:9" s="3" customFormat="1" ht="15" customHeight="1" x14ac:dyDescent="0.2">
      <c r="A8" s="151" t="s">
        <v>93</v>
      </c>
      <c r="B8" s="152"/>
      <c r="C8" s="152"/>
      <c r="D8" s="152"/>
      <c r="E8" s="152"/>
      <c r="F8" s="153"/>
    </row>
    <row r="9" spans="1:9" s="3" customFormat="1" ht="15" customHeight="1" x14ac:dyDescent="0.2">
      <c r="A9" s="148" t="s">
        <v>92</v>
      </c>
      <c r="B9" s="149"/>
      <c r="C9" s="149"/>
      <c r="D9" s="149"/>
      <c r="E9" s="149"/>
      <c r="F9" s="150"/>
    </row>
    <row r="10" spans="1:9" s="3" customFormat="1" ht="15" customHeight="1" x14ac:dyDescent="0.2">
      <c r="A10" s="148" t="s">
        <v>91</v>
      </c>
      <c r="B10" s="154"/>
      <c r="C10" s="154"/>
      <c r="D10" s="154"/>
      <c r="E10" s="154"/>
      <c r="F10" s="155"/>
      <c r="G10" s="49" t="s">
        <v>46</v>
      </c>
      <c r="H10" s="49"/>
      <c r="I10" s="49"/>
    </row>
    <row r="11" spans="1:9" s="3" customFormat="1" ht="15" customHeight="1" thickBot="1" x14ac:dyDescent="0.25">
      <c r="A11" s="139"/>
      <c r="B11" s="140"/>
      <c r="C11" s="140"/>
      <c r="D11" s="140"/>
      <c r="E11" s="140"/>
      <c r="F11" s="141"/>
      <c r="G11" s="49"/>
      <c r="H11" s="49"/>
      <c r="I11" s="49"/>
    </row>
    <row r="12" spans="1:9" s="3" customFormat="1" ht="44.25" customHeight="1" thickBot="1" x14ac:dyDescent="0.25">
      <c r="A12" s="17" t="s">
        <v>61</v>
      </c>
      <c r="B12" s="18" t="s">
        <v>62</v>
      </c>
      <c r="C12" s="19" t="s">
        <v>63</v>
      </c>
      <c r="D12" s="30" t="s">
        <v>64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61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1" t="e">
        <f>IF((C13*0.9)&gt;=D13,D13/C13*100,D13/C13*100)</f>
        <v>#DIV/0!</v>
      </c>
      <c r="G13" s="51">
        <f>C13*0.9</f>
        <v>0</v>
      </c>
      <c r="H13" s="50" t="s">
        <v>95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IF((C13*0.9)&gt;D13,C13-D13,((C13*0.9)-C13)+(C13-D13))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24" t="s">
        <v>97</v>
      </c>
      <c r="B15" s="125"/>
      <c r="C15" s="125"/>
      <c r="D15" s="125"/>
      <c r="E15" s="125"/>
      <c r="F15" s="126"/>
    </row>
    <row r="16" spans="1:9" s="3" customFormat="1" ht="15" customHeight="1" x14ac:dyDescent="0.2">
      <c r="A16" s="115"/>
      <c r="B16" s="116"/>
      <c r="C16" s="116"/>
      <c r="D16" s="116"/>
      <c r="E16" s="116"/>
      <c r="F16" s="117"/>
    </row>
    <row r="17" spans="1:6" s="3" customFormat="1" ht="15" customHeight="1" x14ac:dyDescent="0.2">
      <c r="A17" s="118"/>
      <c r="B17" s="119"/>
      <c r="C17" s="119"/>
      <c r="D17" s="119"/>
      <c r="E17" s="119"/>
      <c r="F17" s="120"/>
    </row>
    <row r="18" spans="1:6" s="3" customFormat="1" ht="15" customHeight="1" x14ac:dyDescent="0.2">
      <c r="A18" s="118"/>
      <c r="B18" s="119"/>
      <c r="C18" s="119"/>
      <c r="D18" s="119"/>
      <c r="E18" s="119"/>
      <c r="F18" s="120"/>
    </row>
    <row r="19" spans="1:6" s="3" customFormat="1" ht="48.75" customHeight="1" x14ac:dyDescent="0.2">
      <c r="A19" s="127"/>
      <c r="B19" s="128"/>
      <c r="C19" s="128"/>
      <c r="D19" s="128"/>
      <c r="E19" s="128"/>
      <c r="F19" s="129"/>
    </row>
    <row r="20" spans="1:6" s="3" customFormat="1" ht="15" customHeight="1" x14ac:dyDescent="0.2">
      <c r="A20" s="124" t="s">
        <v>101</v>
      </c>
      <c r="B20" s="125"/>
      <c r="C20" s="125"/>
      <c r="D20" s="125"/>
      <c r="E20" s="125"/>
      <c r="F20" s="126"/>
    </row>
    <row r="21" spans="1:6" s="3" customFormat="1" ht="15" customHeight="1" x14ac:dyDescent="0.2">
      <c r="A21" s="115" t="s">
        <v>54</v>
      </c>
      <c r="B21" s="116"/>
      <c r="C21" s="116"/>
      <c r="D21" s="116"/>
      <c r="E21" s="116"/>
      <c r="F21" s="117"/>
    </row>
    <row r="22" spans="1:6" s="3" customFormat="1" ht="15" customHeight="1" x14ac:dyDescent="0.2">
      <c r="A22" s="118"/>
      <c r="B22" s="119"/>
      <c r="C22" s="119"/>
      <c r="D22" s="119"/>
      <c r="E22" s="119"/>
      <c r="F22" s="120"/>
    </row>
    <row r="23" spans="1:6" s="3" customFormat="1" ht="15" customHeight="1" x14ac:dyDescent="0.2">
      <c r="A23" s="118"/>
      <c r="B23" s="119"/>
      <c r="C23" s="119"/>
      <c r="D23" s="119"/>
      <c r="E23" s="119"/>
      <c r="F23" s="120"/>
    </row>
    <row r="24" spans="1:6" s="3" customFormat="1" ht="48.75" customHeight="1" x14ac:dyDescent="0.2">
      <c r="A24" s="127"/>
      <c r="B24" s="128"/>
      <c r="C24" s="128"/>
      <c r="D24" s="128"/>
      <c r="E24" s="128"/>
      <c r="F24" s="129"/>
    </row>
    <row r="25" spans="1:6" s="3" customFormat="1" ht="15" customHeight="1" x14ac:dyDescent="0.2">
      <c r="A25" s="130" t="s">
        <v>99</v>
      </c>
      <c r="B25" s="131"/>
      <c r="C25" s="131"/>
      <c r="D25" s="131"/>
      <c r="E25" s="131"/>
      <c r="F25" s="132"/>
    </row>
    <row r="26" spans="1:6" s="3" customFormat="1" ht="15" customHeight="1" x14ac:dyDescent="0.2">
      <c r="A26" s="115" t="s">
        <v>54</v>
      </c>
      <c r="B26" s="116"/>
      <c r="C26" s="116"/>
      <c r="D26" s="116"/>
      <c r="E26" s="116"/>
      <c r="F26" s="117"/>
    </row>
    <row r="27" spans="1:6" s="3" customFormat="1" ht="15" customHeight="1" x14ac:dyDescent="0.2">
      <c r="A27" s="118"/>
      <c r="B27" s="119"/>
      <c r="C27" s="119"/>
      <c r="D27" s="119"/>
      <c r="E27" s="119"/>
      <c r="F27" s="120"/>
    </row>
    <row r="28" spans="1:6" s="3" customFormat="1" ht="15" customHeight="1" x14ac:dyDescent="0.2">
      <c r="A28" s="118"/>
      <c r="B28" s="119"/>
      <c r="C28" s="119"/>
      <c r="D28" s="119"/>
      <c r="E28" s="119"/>
      <c r="F28" s="120"/>
    </row>
    <row r="29" spans="1:6" s="3" customFormat="1" ht="48.75" customHeight="1" x14ac:dyDescent="0.2">
      <c r="A29" s="127"/>
      <c r="B29" s="128"/>
      <c r="C29" s="128"/>
      <c r="D29" s="128"/>
      <c r="E29" s="128"/>
      <c r="F29" s="129"/>
    </row>
    <row r="30" spans="1:6" s="3" customFormat="1" ht="15" customHeight="1" x14ac:dyDescent="0.2">
      <c r="A30" s="130" t="s">
        <v>100</v>
      </c>
      <c r="B30" s="131"/>
      <c r="C30" s="131"/>
      <c r="D30" s="131"/>
      <c r="E30" s="131"/>
      <c r="F30" s="132"/>
    </row>
    <row r="31" spans="1:6" s="3" customFormat="1" ht="15" customHeight="1" x14ac:dyDescent="0.2">
      <c r="A31" s="115"/>
      <c r="B31" s="116"/>
      <c r="C31" s="116"/>
      <c r="D31" s="116"/>
      <c r="E31" s="116"/>
      <c r="F31" s="117"/>
    </row>
    <row r="32" spans="1:6" s="3" customFormat="1" ht="15" customHeight="1" x14ac:dyDescent="0.2">
      <c r="A32" s="118"/>
      <c r="B32" s="119"/>
      <c r="C32" s="119"/>
      <c r="D32" s="119"/>
      <c r="E32" s="119"/>
      <c r="F32" s="120"/>
    </row>
    <row r="33" spans="1:6" s="3" customFormat="1" ht="15" customHeight="1" x14ac:dyDescent="0.2">
      <c r="A33" s="118"/>
      <c r="B33" s="119"/>
      <c r="C33" s="119"/>
      <c r="D33" s="119"/>
      <c r="E33" s="119"/>
      <c r="F33" s="120"/>
    </row>
    <row r="34" spans="1:6" s="3" customFormat="1" ht="48.75" customHeight="1" x14ac:dyDescent="0.2">
      <c r="A34" s="121"/>
      <c r="B34" s="122"/>
      <c r="C34" s="122"/>
      <c r="D34" s="122"/>
      <c r="E34" s="122"/>
      <c r="F34" s="123"/>
    </row>
    <row r="35" spans="1:6" ht="32.25" customHeight="1" x14ac:dyDescent="0.25">
      <c r="A35" s="2"/>
    </row>
  </sheetData>
  <sheetProtection algorithmName="SHA-512" hashValue="3DlDENkFjHygRCtz7OjcipZQQ29gskxzhf5Q7Lk4ifuNnDdKKPuCUJ0UO4uusQE5kHELxZGaAm6OI+Md66RDyA==" saltValue="/z6H9twvW2Ik/CZjBvl7nA==" spinCount="100000" sheet="1" objects="1" scenarios="1"/>
  <dataConsolidate/>
  <customSheetViews>
    <customSheetView guid="{B50BE765-4CB1-4679-A0D4-E497D21B2A30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78C9D36F-0297-446B-A2FA-2A5F0C8FCD84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21AC950D-DC3B-4902-990E-85327BAB389E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0F0BE436-E5F8-447E-8554-FB945096D212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  <mergeCell ref="A9:F9"/>
    <mergeCell ref="A8:F8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(90 %)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tabSelected="1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44" t="s">
        <v>20</v>
      </c>
      <c r="B1" s="144"/>
      <c r="C1" s="144"/>
      <c r="D1" s="144"/>
      <c r="E1" s="144"/>
      <c r="F1" s="144"/>
    </row>
    <row r="2" spans="1:9" ht="20.25" customHeight="1" x14ac:dyDescent="0.3">
      <c r="A2" s="145" t="s">
        <v>26</v>
      </c>
      <c r="B2" s="145"/>
      <c r="C2" s="145"/>
      <c r="D2" s="145"/>
      <c r="E2" s="145"/>
      <c r="F2" s="145"/>
    </row>
    <row r="3" spans="1:9" ht="20.25" customHeight="1" x14ac:dyDescent="0.3">
      <c r="A3" s="145" t="s">
        <v>12</v>
      </c>
      <c r="B3" s="145"/>
      <c r="C3" s="145"/>
      <c r="D3" s="145"/>
      <c r="E3" s="145"/>
      <c r="F3" s="145"/>
    </row>
    <row r="4" spans="1:9" ht="20.25" customHeight="1" x14ac:dyDescent="0.3">
      <c r="A4" s="29"/>
      <c r="B4" s="29"/>
      <c r="C4" s="29"/>
      <c r="D4" s="29"/>
      <c r="E4" s="29"/>
      <c r="F4" s="29"/>
    </row>
    <row r="5" spans="1:9" ht="20.25" customHeight="1" x14ac:dyDescent="0.2">
      <c r="A5" s="147" t="s">
        <v>56</v>
      </c>
      <c r="B5" s="147"/>
      <c r="C5" s="147"/>
      <c r="D5" s="147"/>
      <c r="E5" s="147"/>
      <c r="F5" s="147"/>
    </row>
    <row r="6" spans="1:9" ht="20.25" customHeight="1" x14ac:dyDescent="0.2">
      <c r="A6" s="147"/>
      <c r="B6" s="147"/>
      <c r="C6" s="147"/>
      <c r="D6" s="147"/>
      <c r="E6" s="147"/>
      <c r="F6" s="147"/>
    </row>
    <row r="7" spans="1:9" ht="20.25" customHeight="1" x14ac:dyDescent="0.2">
      <c r="A7" s="146"/>
      <c r="B7" s="146"/>
      <c r="C7" s="146"/>
      <c r="D7" s="146"/>
      <c r="E7" s="146"/>
      <c r="F7" s="146"/>
    </row>
    <row r="8" spans="1:9" s="3" customFormat="1" ht="15" customHeight="1" x14ac:dyDescent="0.2">
      <c r="A8" s="151" t="s">
        <v>53</v>
      </c>
      <c r="B8" s="152"/>
      <c r="C8" s="152"/>
      <c r="D8" s="152"/>
      <c r="E8" s="152"/>
      <c r="F8" s="153"/>
    </row>
    <row r="9" spans="1:9" s="3" customFormat="1" ht="15" customHeight="1" x14ac:dyDescent="0.2">
      <c r="A9" s="148" t="s">
        <v>51</v>
      </c>
      <c r="B9" s="149"/>
      <c r="C9" s="149"/>
      <c r="D9" s="149"/>
      <c r="E9" s="149"/>
      <c r="F9" s="150"/>
    </row>
    <row r="10" spans="1:9" s="3" customFormat="1" ht="15" customHeight="1" x14ac:dyDescent="0.2">
      <c r="A10" s="148" t="s">
        <v>52</v>
      </c>
      <c r="B10" s="154"/>
      <c r="C10" s="154"/>
      <c r="D10" s="154"/>
      <c r="E10" s="154"/>
      <c r="F10" s="155"/>
      <c r="G10" s="49" t="s">
        <v>46</v>
      </c>
      <c r="H10" s="49"/>
      <c r="I10" s="49"/>
    </row>
    <row r="11" spans="1:9" s="3" customFormat="1" ht="15" customHeight="1" thickBot="1" x14ac:dyDescent="0.25">
      <c r="A11" s="139"/>
      <c r="B11" s="140"/>
      <c r="C11" s="140"/>
      <c r="D11" s="140"/>
      <c r="E11" s="140"/>
      <c r="F11" s="141"/>
      <c r="G11" s="49"/>
      <c r="H11" s="49"/>
      <c r="I11" s="49"/>
    </row>
    <row r="12" spans="1:9" s="3" customFormat="1" ht="44.25" customHeight="1" thickBot="1" x14ac:dyDescent="0.25">
      <c r="A12" s="17" t="s">
        <v>61</v>
      </c>
      <c r="B12" s="18" t="s">
        <v>62</v>
      </c>
      <c r="C12" s="19" t="s">
        <v>63</v>
      </c>
      <c r="D12" s="30" t="s">
        <v>64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96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1" t="e">
        <f>IF((C13*0.9)&gt;=D13,D13/C13*100,D13/C13*100)</f>
        <v>#DIV/0!</v>
      </c>
      <c r="G13" s="51">
        <f>C13*0.9</f>
        <v>0</v>
      </c>
      <c r="H13" s="50" t="s">
        <v>95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IF((C13*0.9)&gt;D13,C13-D13,((C13*0.9)-C13)+(C13-D13))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24" t="s">
        <v>97</v>
      </c>
      <c r="B15" s="125"/>
      <c r="C15" s="125"/>
      <c r="D15" s="125"/>
      <c r="E15" s="125"/>
      <c r="F15" s="126"/>
    </row>
    <row r="16" spans="1:9" s="3" customFormat="1" ht="15" customHeight="1" x14ac:dyDescent="0.2">
      <c r="A16" s="115"/>
      <c r="B16" s="116"/>
      <c r="C16" s="116"/>
      <c r="D16" s="116"/>
      <c r="E16" s="116"/>
      <c r="F16" s="117"/>
    </row>
    <row r="17" spans="1:6" s="3" customFormat="1" ht="15" customHeight="1" x14ac:dyDescent="0.2">
      <c r="A17" s="118"/>
      <c r="B17" s="119"/>
      <c r="C17" s="119"/>
      <c r="D17" s="119"/>
      <c r="E17" s="119"/>
      <c r="F17" s="120"/>
    </row>
    <row r="18" spans="1:6" s="3" customFormat="1" ht="15" customHeight="1" x14ac:dyDescent="0.2">
      <c r="A18" s="118"/>
      <c r="B18" s="119"/>
      <c r="C18" s="119"/>
      <c r="D18" s="119"/>
      <c r="E18" s="119"/>
      <c r="F18" s="120"/>
    </row>
    <row r="19" spans="1:6" s="3" customFormat="1" ht="48.75" customHeight="1" x14ac:dyDescent="0.2">
      <c r="A19" s="127"/>
      <c r="B19" s="128"/>
      <c r="C19" s="128"/>
      <c r="D19" s="128"/>
      <c r="E19" s="128"/>
      <c r="F19" s="129"/>
    </row>
    <row r="20" spans="1:6" s="3" customFormat="1" ht="15" customHeight="1" x14ac:dyDescent="0.2">
      <c r="A20" s="124" t="s">
        <v>101</v>
      </c>
      <c r="B20" s="125"/>
      <c r="C20" s="125"/>
      <c r="D20" s="125"/>
      <c r="E20" s="125"/>
      <c r="F20" s="126"/>
    </row>
    <row r="21" spans="1:6" s="3" customFormat="1" ht="15" customHeight="1" x14ac:dyDescent="0.2">
      <c r="A21" s="115"/>
      <c r="B21" s="116"/>
      <c r="C21" s="116"/>
      <c r="D21" s="116"/>
      <c r="E21" s="116"/>
      <c r="F21" s="117"/>
    </row>
    <row r="22" spans="1:6" s="3" customFormat="1" ht="15" customHeight="1" x14ac:dyDescent="0.2">
      <c r="A22" s="118"/>
      <c r="B22" s="119"/>
      <c r="C22" s="119"/>
      <c r="D22" s="119"/>
      <c r="E22" s="119"/>
      <c r="F22" s="120"/>
    </row>
    <row r="23" spans="1:6" s="3" customFormat="1" ht="15" customHeight="1" x14ac:dyDescent="0.2">
      <c r="A23" s="118"/>
      <c r="B23" s="119"/>
      <c r="C23" s="119"/>
      <c r="D23" s="119"/>
      <c r="E23" s="119"/>
      <c r="F23" s="120"/>
    </row>
    <row r="24" spans="1:6" s="3" customFormat="1" ht="48.75" customHeight="1" x14ac:dyDescent="0.2">
      <c r="A24" s="127"/>
      <c r="B24" s="128"/>
      <c r="C24" s="128"/>
      <c r="D24" s="128"/>
      <c r="E24" s="128"/>
      <c r="F24" s="129"/>
    </row>
    <row r="25" spans="1:6" s="3" customFormat="1" ht="15" customHeight="1" x14ac:dyDescent="0.2">
      <c r="A25" s="130" t="s">
        <v>99</v>
      </c>
      <c r="B25" s="131"/>
      <c r="C25" s="131"/>
      <c r="D25" s="131"/>
      <c r="E25" s="131"/>
      <c r="F25" s="132"/>
    </row>
    <row r="26" spans="1:6" s="3" customFormat="1" ht="15" customHeight="1" x14ac:dyDescent="0.2">
      <c r="A26" s="115"/>
      <c r="B26" s="116"/>
      <c r="C26" s="116"/>
      <c r="D26" s="116"/>
      <c r="E26" s="116"/>
      <c r="F26" s="117"/>
    </row>
    <row r="27" spans="1:6" s="3" customFormat="1" ht="15" customHeight="1" x14ac:dyDescent="0.2">
      <c r="A27" s="118"/>
      <c r="B27" s="119"/>
      <c r="C27" s="119"/>
      <c r="D27" s="119"/>
      <c r="E27" s="119"/>
      <c r="F27" s="120"/>
    </row>
    <row r="28" spans="1:6" s="3" customFormat="1" ht="15" customHeight="1" x14ac:dyDescent="0.2">
      <c r="A28" s="118"/>
      <c r="B28" s="119"/>
      <c r="C28" s="119"/>
      <c r="D28" s="119"/>
      <c r="E28" s="119"/>
      <c r="F28" s="120"/>
    </row>
    <row r="29" spans="1:6" s="3" customFormat="1" ht="48.75" customHeight="1" x14ac:dyDescent="0.2">
      <c r="A29" s="127"/>
      <c r="B29" s="128"/>
      <c r="C29" s="128"/>
      <c r="D29" s="128"/>
      <c r="E29" s="128"/>
      <c r="F29" s="129"/>
    </row>
    <row r="30" spans="1:6" s="3" customFormat="1" ht="15" customHeight="1" x14ac:dyDescent="0.2">
      <c r="A30" s="130" t="s">
        <v>102</v>
      </c>
      <c r="B30" s="131"/>
      <c r="C30" s="131"/>
      <c r="D30" s="131"/>
      <c r="E30" s="131"/>
      <c r="F30" s="132"/>
    </row>
    <row r="31" spans="1:6" s="3" customFormat="1" ht="15" customHeight="1" x14ac:dyDescent="0.2">
      <c r="A31" s="115"/>
      <c r="B31" s="116"/>
      <c r="C31" s="116"/>
      <c r="D31" s="116"/>
      <c r="E31" s="116"/>
      <c r="F31" s="117"/>
    </row>
    <row r="32" spans="1:6" s="3" customFormat="1" ht="15" customHeight="1" x14ac:dyDescent="0.2">
      <c r="A32" s="118"/>
      <c r="B32" s="119"/>
      <c r="C32" s="119"/>
      <c r="D32" s="119"/>
      <c r="E32" s="119"/>
      <c r="F32" s="120"/>
    </row>
    <row r="33" spans="1:6" s="3" customFormat="1" ht="15" customHeight="1" x14ac:dyDescent="0.2">
      <c r="A33" s="118"/>
      <c r="B33" s="119"/>
      <c r="C33" s="119"/>
      <c r="D33" s="119"/>
      <c r="E33" s="119"/>
      <c r="F33" s="120"/>
    </row>
    <row r="34" spans="1:6" s="3" customFormat="1" ht="48.75" customHeight="1" x14ac:dyDescent="0.2">
      <c r="A34" s="121"/>
      <c r="B34" s="122"/>
      <c r="C34" s="122"/>
      <c r="D34" s="122"/>
      <c r="E34" s="122"/>
      <c r="F34" s="123"/>
    </row>
    <row r="35" spans="1:6" ht="32.25" customHeight="1" x14ac:dyDescent="0.25">
      <c r="A35" s="2"/>
    </row>
  </sheetData>
  <sheetProtection algorithmName="SHA-512" hashValue="FllixjKTDLJsvPUwJY2Aacb3ejgNSrRMukTBhY/5ZlRjzPdQncZkKtbHgMLCAKSwBFCHhLWjv3//8VVbiKNnkQ==" saltValue="hRQJexlW4CSdIOe6vFUU9g==" spinCount="100000" sheet="1" objects="1" scenarios="1"/>
  <dataConsolidate/>
  <customSheetViews>
    <customSheetView guid="{B50BE765-4CB1-4679-A0D4-E497D21B2A30}" showPageBreaks="1" showGridLines="0" printArea="1" view="pageBreakPreview" topLeftCell="A13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78C9D36F-0297-446B-A2FA-2A5F0C8FCD84}" showPageBreaks="1" showGridLines="0" printArea="1" view="pageBreakPreview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21AC950D-DC3B-4902-990E-85327BAB389E}" showPageBreaks="1" showGridLines="0" printArea="1" view="pageBreakPreview" topLeftCell="A25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0F0BE436-E5F8-447E-8554-FB945096D212}" showPageBreaks="1" showGridLines="0" printArea="1" view="pageBreakPreview" topLeftCell="A10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  <mergeCell ref="A9:F9"/>
    <mergeCell ref="A8:F8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(90 %)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52"/>
  <sheetViews>
    <sheetView showGridLines="0" view="pageBreakPreview" zoomScaleNormal="100" zoomScaleSheetLayoutView="100" workbookViewId="0">
      <selection activeCell="N13" sqref="N13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16384" width="9.140625" style="1"/>
  </cols>
  <sheetData>
    <row r="1" spans="1:7" s="3" customFormat="1" ht="15" customHeight="1" x14ac:dyDescent="0.2">
      <c r="A1" s="161" t="s">
        <v>65</v>
      </c>
      <c r="B1" s="161"/>
      <c r="C1" s="161"/>
      <c r="D1" s="161"/>
      <c r="E1" s="161"/>
      <c r="F1" s="161"/>
      <c r="G1" s="161"/>
    </row>
    <row r="2" spans="1:7" s="3" customFormat="1" ht="15" customHeight="1" x14ac:dyDescent="0.2">
      <c r="A2" s="16"/>
      <c r="B2" s="16"/>
      <c r="C2" s="16"/>
    </row>
    <row r="3" spans="1:7" s="3" customFormat="1" ht="15" customHeight="1" x14ac:dyDescent="0.2">
      <c r="A3" s="16"/>
      <c r="B3" s="162" t="str">
        <f>'aktivita 1'!A13</f>
        <v>název projektu/aktivity</v>
      </c>
      <c r="C3" s="162"/>
      <c r="D3" s="162" t="str">
        <f>'aktivita 2'!A13</f>
        <v>Název projektu/aktivity</v>
      </c>
      <c r="E3" s="162"/>
      <c r="F3" s="162" t="str">
        <f>'aktivita 3'!A13</f>
        <v>název projektu/aktivity</v>
      </c>
      <c r="G3" s="162"/>
    </row>
    <row r="4" spans="1:7" s="3" customFormat="1" ht="18.75" customHeight="1" x14ac:dyDescent="0.2">
      <c r="A4" s="92" t="s">
        <v>30</v>
      </c>
      <c r="B4" s="163" t="s">
        <v>3</v>
      </c>
      <c r="C4" s="164"/>
      <c r="D4" s="163" t="s">
        <v>3</v>
      </c>
      <c r="E4" s="164"/>
      <c r="F4" s="163" t="s">
        <v>3</v>
      </c>
      <c r="G4" s="164"/>
    </row>
    <row r="5" spans="1:7" s="3" customFormat="1" ht="18.75" customHeight="1" x14ac:dyDescent="0.2">
      <c r="A5" s="41" t="s">
        <v>14</v>
      </c>
      <c r="B5" s="201"/>
      <c r="C5" s="202">
        <f>'aktivita 1'!D13</f>
        <v>0</v>
      </c>
      <c r="D5" s="203"/>
      <c r="E5" s="202">
        <f>'aktivita 2'!D13</f>
        <v>0</v>
      </c>
      <c r="F5" s="203"/>
      <c r="G5" s="202">
        <f>'aktivita 3'!D13</f>
        <v>0</v>
      </c>
    </row>
    <row r="6" spans="1:7" s="3" customFormat="1" ht="18.75" customHeight="1" x14ac:dyDescent="0.2">
      <c r="A6" s="40" t="s">
        <v>21</v>
      </c>
      <c r="B6" s="197"/>
      <c r="C6" s="198"/>
      <c r="D6" s="197"/>
      <c r="E6" s="198"/>
      <c r="F6" s="197"/>
      <c r="G6" s="198"/>
    </row>
    <row r="7" spans="1:7" s="3" customFormat="1" ht="28.5" customHeight="1" x14ac:dyDescent="0.2">
      <c r="A7" s="40" t="s">
        <v>19</v>
      </c>
      <c r="B7" s="197"/>
      <c r="C7" s="198"/>
      <c r="D7" s="197"/>
      <c r="E7" s="198"/>
      <c r="F7" s="197"/>
      <c r="G7" s="198"/>
    </row>
    <row r="8" spans="1:7" s="3" customFormat="1" ht="18.75" customHeight="1" x14ac:dyDescent="0.2">
      <c r="A8" s="40" t="s">
        <v>15</v>
      </c>
      <c r="B8" s="197">
        <v>0</v>
      </c>
      <c r="C8" s="198"/>
      <c r="D8" s="197">
        <v>0</v>
      </c>
      <c r="E8" s="198"/>
      <c r="F8" s="197">
        <v>0</v>
      </c>
      <c r="G8" s="198"/>
    </row>
    <row r="9" spans="1:7" s="3" customFormat="1" ht="18.75" customHeight="1" x14ac:dyDescent="0.2">
      <c r="A9" s="40" t="s">
        <v>16</v>
      </c>
      <c r="B9" s="197"/>
      <c r="C9" s="198"/>
      <c r="D9" s="197"/>
      <c r="E9" s="198"/>
      <c r="F9" s="197"/>
      <c r="G9" s="198"/>
    </row>
    <row r="10" spans="1:7" s="3" customFormat="1" ht="18.75" customHeight="1" x14ac:dyDescent="0.2">
      <c r="A10" s="40" t="s">
        <v>17</v>
      </c>
      <c r="B10" s="197"/>
      <c r="C10" s="198"/>
      <c r="D10" s="197"/>
      <c r="E10" s="198"/>
      <c r="F10" s="197"/>
      <c r="G10" s="198"/>
    </row>
    <row r="11" spans="1:7" s="3" customFormat="1" ht="18.75" customHeight="1" x14ac:dyDescent="0.2">
      <c r="A11" s="39" t="s">
        <v>18</v>
      </c>
      <c r="B11" s="199"/>
      <c r="C11" s="200"/>
      <c r="D11" s="199"/>
      <c r="E11" s="200"/>
      <c r="F11" s="199"/>
      <c r="G11" s="200"/>
    </row>
    <row r="12" spans="1:7" s="3" customFormat="1" ht="18.75" customHeight="1" x14ac:dyDescent="0.2">
      <c r="A12" s="38" t="s">
        <v>1</v>
      </c>
      <c r="B12" s="24"/>
      <c r="C12" s="25">
        <f>SUM(B5:C11)</f>
        <v>0</v>
      </c>
      <c r="D12" s="26"/>
      <c r="E12" s="27">
        <f>SUM(D5:E11)</f>
        <v>0</v>
      </c>
      <c r="F12" s="28"/>
      <c r="G12" s="25">
        <f>SUM(F5:G11)</f>
        <v>0</v>
      </c>
    </row>
    <row r="13" spans="1:7" s="3" customFormat="1" ht="28.5" customHeight="1" x14ac:dyDescent="0.2">
      <c r="A13" s="11"/>
      <c r="B13" s="12"/>
      <c r="C13" s="12"/>
    </row>
    <row r="14" spans="1:7" ht="15" customHeight="1" x14ac:dyDescent="0.25">
      <c r="A14" s="159" t="s">
        <v>88</v>
      </c>
      <c r="B14" s="159"/>
      <c r="C14" s="159"/>
      <c r="D14" s="159"/>
      <c r="E14" s="159"/>
      <c r="F14" s="159"/>
      <c r="G14" s="159"/>
    </row>
    <row r="15" spans="1:7" ht="15" customHeight="1" x14ac:dyDescent="0.25">
      <c r="A15" s="13"/>
      <c r="B15" s="13"/>
      <c r="C15" s="13"/>
    </row>
    <row r="16" spans="1:7" ht="15.75" customHeight="1" thickBot="1" x14ac:dyDescent="0.25">
      <c r="A16" s="42"/>
      <c r="B16" s="160" t="str">
        <f>B3</f>
        <v>název projektu/aktivity</v>
      </c>
      <c r="C16" s="160"/>
      <c r="D16" s="160" t="str">
        <f>D3</f>
        <v>Název projektu/aktivity</v>
      </c>
      <c r="E16" s="160"/>
      <c r="F16" s="160" t="str">
        <f>F3</f>
        <v>název projektu/aktivity</v>
      </c>
      <c r="G16" s="160"/>
    </row>
    <row r="17" spans="1:7" ht="18.75" customHeight="1" thickBot="1" x14ac:dyDescent="0.25">
      <c r="A17" s="80"/>
      <c r="B17" s="156" t="s">
        <v>2</v>
      </c>
      <c r="C17" s="157"/>
      <c r="D17" s="156" t="s">
        <v>2</v>
      </c>
      <c r="E17" s="157"/>
      <c r="F17" s="156" t="s">
        <v>2</v>
      </c>
      <c r="G17" s="158"/>
    </row>
    <row r="18" spans="1:7" ht="38.25" customHeight="1" thickBot="1" x14ac:dyDescent="0.25">
      <c r="A18" s="81" t="s">
        <v>13</v>
      </c>
      <c r="B18" s="82" t="s">
        <v>7</v>
      </c>
      <c r="C18" s="83" t="s">
        <v>4</v>
      </c>
      <c r="D18" s="82" t="s">
        <v>7</v>
      </c>
      <c r="E18" s="83" t="s">
        <v>4</v>
      </c>
      <c r="F18" s="82" t="s">
        <v>7</v>
      </c>
      <c r="G18" s="83" t="s">
        <v>4</v>
      </c>
    </row>
    <row r="19" spans="1:7" s="3" customFormat="1" ht="18.75" customHeight="1" thickBot="1" x14ac:dyDescent="0.25">
      <c r="A19" s="101" t="s">
        <v>31</v>
      </c>
      <c r="B19" s="102">
        <f>B20+B27+B28+B29+B37</f>
        <v>0</v>
      </c>
      <c r="C19" s="106">
        <f t="shared" ref="C19:G19" si="0">C20+C27+C28+C29+C37</f>
        <v>0</v>
      </c>
      <c r="D19" s="102">
        <f t="shared" si="0"/>
        <v>0</v>
      </c>
      <c r="E19" s="106">
        <f t="shared" si="0"/>
        <v>0</v>
      </c>
      <c r="F19" s="102">
        <f t="shared" si="0"/>
        <v>0</v>
      </c>
      <c r="G19" s="106">
        <f t="shared" si="0"/>
        <v>0</v>
      </c>
    </row>
    <row r="20" spans="1:7" s="3" customFormat="1" ht="38.25" customHeight="1" thickBot="1" x14ac:dyDescent="0.25">
      <c r="A20" s="93" t="s">
        <v>37</v>
      </c>
      <c r="B20" s="94">
        <f>SUM(B21:B26)</f>
        <v>0</v>
      </c>
      <c r="C20" s="95">
        <f t="shared" ref="C20:G20" si="1">SUM(C21:C26)</f>
        <v>0</v>
      </c>
      <c r="D20" s="94">
        <f t="shared" si="1"/>
        <v>0</v>
      </c>
      <c r="E20" s="95">
        <f t="shared" si="1"/>
        <v>0</v>
      </c>
      <c r="F20" s="94">
        <f t="shared" si="1"/>
        <v>0</v>
      </c>
      <c r="G20" s="95">
        <f t="shared" si="1"/>
        <v>0</v>
      </c>
    </row>
    <row r="21" spans="1:7" s="3" customFormat="1" ht="24.95" customHeight="1" x14ac:dyDescent="0.2">
      <c r="A21" s="73" t="s">
        <v>36</v>
      </c>
      <c r="B21" s="69"/>
      <c r="C21" s="70"/>
      <c r="D21" s="69"/>
      <c r="E21" s="70"/>
      <c r="F21" s="69"/>
      <c r="G21" s="70"/>
    </row>
    <row r="22" spans="1:7" s="3" customFormat="1" ht="24.95" customHeight="1" x14ac:dyDescent="0.2">
      <c r="A22" s="74" t="s">
        <v>103</v>
      </c>
      <c r="B22" s="64"/>
      <c r="C22" s="65"/>
      <c r="D22" s="64"/>
      <c r="E22" s="65"/>
      <c r="F22" s="64"/>
      <c r="G22" s="65"/>
    </row>
    <row r="23" spans="1:7" s="3" customFormat="1" ht="24.95" customHeight="1" x14ac:dyDescent="0.2">
      <c r="A23" s="74" t="s">
        <v>32</v>
      </c>
      <c r="B23" s="64"/>
      <c r="C23" s="65"/>
      <c r="D23" s="64"/>
      <c r="E23" s="65"/>
      <c r="F23" s="64"/>
      <c r="G23" s="65"/>
    </row>
    <row r="24" spans="1:7" s="3" customFormat="1" ht="24.95" customHeight="1" x14ac:dyDescent="0.2">
      <c r="A24" s="74" t="s">
        <v>33</v>
      </c>
      <c r="B24" s="64"/>
      <c r="C24" s="66"/>
      <c r="D24" s="64"/>
      <c r="E24" s="65"/>
      <c r="F24" s="64"/>
      <c r="G24" s="65"/>
    </row>
    <row r="25" spans="1:7" s="3" customFormat="1" ht="24.95" customHeight="1" x14ac:dyDescent="0.2">
      <c r="A25" s="74" t="s">
        <v>34</v>
      </c>
      <c r="B25" s="64"/>
      <c r="C25" s="65"/>
      <c r="D25" s="64"/>
      <c r="E25" s="65"/>
      <c r="F25" s="64"/>
      <c r="G25" s="65"/>
    </row>
    <row r="26" spans="1:7" s="3" customFormat="1" ht="24.95" customHeight="1" thickBot="1" x14ac:dyDescent="0.25">
      <c r="A26" s="75" t="s">
        <v>35</v>
      </c>
      <c r="B26" s="67"/>
      <c r="C26" s="68"/>
      <c r="D26" s="62"/>
      <c r="E26" s="63"/>
      <c r="F26" s="62"/>
      <c r="G26" s="63"/>
    </row>
    <row r="27" spans="1:7" s="3" customFormat="1" ht="41.25" customHeight="1" thickBot="1" x14ac:dyDescent="0.25">
      <c r="A27" s="96" t="s">
        <v>94</v>
      </c>
      <c r="B27" s="97"/>
      <c r="C27" s="98"/>
      <c r="D27" s="97"/>
      <c r="E27" s="98"/>
      <c r="F27" s="97"/>
      <c r="G27" s="98"/>
    </row>
    <row r="28" spans="1:7" s="3" customFormat="1" ht="33" customHeight="1" thickBot="1" x14ac:dyDescent="0.25">
      <c r="A28" s="96" t="s">
        <v>38</v>
      </c>
      <c r="B28" s="99"/>
      <c r="C28" s="100"/>
      <c r="D28" s="99"/>
      <c r="E28" s="100"/>
      <c r="F28" s="99"/>
      <c r="G28" s="100"/>
    </row>
    <row r="29" spans="1:7" s="3" customFormat="1" ht="33" customHeight="1" thickBot="1" x14ac:dyDescent="0.25">
      <c r="A29" s="93" t="s">
        <v>43</v>
      </c>
      <c r="B29" s="94">
        <f>SUM(B30:B36)</f>
        <v>0</v>
      </c>
      <c r="C29" s="95">
        <f t="shared" ref="C29:G29" si="2">SUM(C30:C36)</f>
        <v>0</v>
      </c>
      <c r="D29" s="94">
        <f t="shared" si="2"/>
        <v>0</v>
      </c>
      <c r="E29" s="95">
        <f t="shared" si="2"/>
        <v>0</v>
      </c>
      <c r="F29" s="94">
        <f t="shared" si="2"/>
        <v>0</v>
      </c>
      <c r="G29" s="95">
        <f t="shared" si="2"/>
        <v>0</v>
      </c>
    </row>
    <row r="30" spans="1:7" s="3" customFormat="1" ht="33" customHeight="1" x14ac:dyDescent="0.2">
      <c r="A30" s="73" t="s">
        <v>39</v>
      </c>
      <c r="B30" s="69"/>
      <c r="C30" s="70"/>
      <c r="D30" s="69"/>
      <c r="E30" s="70"/>
      <c r="F30" s="69"/>
      <c r="G30" s="70"/>
    </row>
    <row r="31" spans="1:7" s="3" customFormat="1" ht="33" customHeight="1" x14ac:dyDescent="0.2">
      <c r="A31" s="73" t="s">
        <v>70</v>
      </c>
      <c r="B31" s="69"/>
      <c r="C31" s="70"/>
      <c r="D31" s="69"/>
      <c r="E31" s="70"/>
      <c r="F31" s="69"/>
      <c r="G31" s="70"/>
    </row>
    <row r="32" spans="1:7" s="3" customFormat="1" ht="33" customHeight="1" x14ac:dyDescent="0.2">
      <c r="A32" s="74" t="s">
        <v>67</v>
      </c>
      <c r="B32" s="64"/>
      <c r="C32" s="65"/>
      <c r="D32" s="64"/>
      <c r="E32" s="65"/>
      <c r="F32" s="64"/>
      <c r="G32" s="65"/>
    </row>
    <row r="33" spans="1:10" s="3" customFormat="1" ht="33" customHeight="1" x14ac:dyDescent="0.2">
      <c r="A33" s="74" t="s">
        <v>40</v>
      </c>
      <c r="B33" s="64"/>
      <c r="C33" s="65"/>
      <c r="D33" s="64"/>
      <c r="E33" s="65"/>
      <c r="F33" s="64"/>
      <c r="G33" s="65"/>
    </row>
    <row r="34" spans="1:10" s="3" customFormat="1" ht="40.5" customHeight="1" x14ac:dyDescent="0.2">
      <c r="A34" s="74" t="s">
        <v>41</v>
      </c>
      <c r="B34" s="64"/>
      <c r="C34" s="65"/>
      <c r="D34" s="64"/>
      <c r="E34" s="65"/>
      <c r="F34" s="64"/>
      <c r="G34" s="65"/>
    </row>
    <row r="35" spans="1:10" s="3" customFormat="1" ht="40.5" customHeight="1" x14ac:dyDescent="0.2">
      <c r="A35" s="75" t="s">
        <v>69</v>
      </c>
      <c r="B35" s="67"/>
      <c r="C35" s="68"/>
      <c r="D35" s="67"/>
      <c r="E35" s="68"/>
      <c r="F35" s="67"/>
      <c r="G35" s="68"/>
    </row>
    <row r="36" spans="1:10" s="3" customFormat="1" ht="33" customHeight="1" thickBot="1" x14ac:dyDescent="0.25">
      <c r="A36" s="75" t="s">
        <v>42</v>
      </c>
      <c r="B36" s="67"/>
      <c r="C36" s="68"/>
      <c r="D36" s="67"/>
      <c r="E36" s="68"/>
      <c r="F36" s="67"/>
      <c r="G36" s="68"/>
    </row>
    <row r="37" spans="1:10" s="3" customFormat="1" ht="39.75" customHeight="1" thickBot="1" x14ac:dyDescent="0.25">
      <c r="A37" s="93" t="s">
        <v>68</v>
      </c>
      <c r="B37" s="94">
        <f>SUM(B38:B40)</f>
        <v>0</v>
      </c>
      <c r="C37" s="95">
        <f t="shared" ref="C37:G37" si="3">SUM(C38:C40)</f>
        <v>0</v>
      </c>
      <c r="D37" s="94">
        <f t="shared" si="3"/>
        <v>0</v>
      </c>
      <c r="E37" s="95">
        <f t="shared" si="3"/>
        <v>0</v>
      </c>
      <c r="F37" s="94">
        <f t="shared" si="3"/>
        <v>0</v>
      </c>
      <c r="G37" s="95">
        <f t="shared" si="3"/>
        <v>0</v>
      </c>
    </row>
    <row r="38" spans="1:10" s="3" customFormat="1" ht="20.25" customHeight="1" x14ac:dyDescent="0.2">
      <c r="A38" s="43" t="s">
        <v>44</v>
      </c>
      <c r="B38" s="69"/>
      <c r="C38" s="70"/>
      <c r="D38" s="69"/>
      <c r="E38" s="70"/>
      <c r="F38" s="69"/>
      <c r="G38" s="70"/>
    </row>
    <row r="39" spans="1:10" s="3" customFormat="1" ht="18.75" customHeight="1" x14ac:dyDescent="0.2">
      <c r="A39" s="44" t="s">
        <v>104</v>
      </c>
      <c r="B39" s="64"/>
      <c r="C39" s="65"/>
      <c r="D39" s="64"/>
      <c r="E39" s="65"/>
      <c r="F39" s="64"/>
      <c r="G39" s="65"/>
    </row>
    <row r="40" spans="1:10" s="3" customFormat="1" ht="18.75" customHeight="1" thickBot="1" x14ac:dyDescent="0.25">
      <c r="A40" s="45" t="s">
        <v>45</v>
      </c>
      <c r="B40" s="71"/>
      <c r="C40" s="72"/>
      <c r="D40" s="71"/>
      <c r="E40" s="72"/>
      <c r="F40" s="71"/>
      <c r="G40" s="72"/>
    </row>
    <row r="41" spans="1:10" s="3" customFormat="1" ht="18.75" customHeight="1" x14ac:dyDescent="0.2">
      <c r="A41" s="7"/>
      <c r="B41" s="7"/>
      <c r="C41" s="8"/>
    </row>
    <row r="44" spans="1:10" ht="13.5" thickBot="1" x14ac:dyDescent="0.25">
      <c r="A44" s="53" t="s">
        <v>47</v>
      </c>
      <c r="B44" s="53" t="str">
        <f>IF(B19='aktivita 1'!C13,"OK","Chyba aktivita 1")</f>
        <v>OK</v>
      </c>
      <c r="C44" s="53" t="str">
        <f>IF(C19='aktivita 1'!D13,"OK","Chyba aktivita 1")</f>
        <v>OK</v>
      </c>
      <c r="D44" s="53" t="str">
        <f>IF(D19='aktivita 2'!C13,"OK","Chyba aktivita 2")</f>
        <v>OK</v>
      </c>
      <c r="E44" s="53" t="str">
        <f>IF(E19='aktivita 2'!D13,"OK","Chyba aktivita 2")</f>
        <v>OK</v>
      </c>
      <c r="F44" s="53" t="str">
        <f>IF(F19='aktivita 3'!C13,"OK","Chyba aktivita 3")</f>
        <v>OK</v>
      </c>
      <c r="G44" s="53" t="str">
        <f>IF(G19='aktivita 3'!D13,"OK","Chyba aktivita 3")</f>
        <v>OK</v>
      </c>
      <c r="I44" s="53"/>
      <c r="J44" s="53"/>
    </row>
    <row r="45" spans="1:10" ht="13.5" thickBot="1" x14ac:dyDescent="0.25">
      <c r="A45" s="54">
        <v>0.9</v>
      </c>
      <c r="B45" s="55">
        <f>B19*0.9</f>
        <v>0</v>
      </c>
      <c r="C45" s="56">
        <f>IF((B19*0.9)&gt;C19,B19-C19,((B19*0.9)-C19)+(B19-C19))</f>
        <v>0</v>
      </c>
      <c r="D45" s="55">
        <f>D19*0.9</f>
        <v>0</v>
      </c>
      <c r="E45" s="56">
        <f>IF((D19*0.9)&gt;E19,D19-E19,((D19*0.9)-E19)+(D19-E19))</f>
        <v>0</v>
      </c>
      <c r="F45" s="55">
        <f>F19*0.9</f>
        <v>0</v>
      </c>
      <c r="G45" s="56">
        <f>IF((F19*0.9)&gt;G19,F19-G19,((F19*0.9)-G19)+(F19-G19))</f>
        <v>0</v>
      </c>
      <c r="I45" s="55"/>
      <c r="J45" s="61"/>
    </row>
    <row r="46" spans="1:10" x14ac:dyDescent="0.2">
      <c r="B46" s="57"/>
      <c r="C46" s="58" t="str">
        <f>IF(C45&gt;=0,"prostředky org. ","vratka prostředků")</f>
        <v xml:space="preserve">prostředky org. </v>
      </c>
      <c r="D46" s="58"/>
      <c r="E46" s="58" t="str">
        <f>IF(E45&gt;=0,"prostředky org. ","vratka prostředků")</f>
        <v xml:space="preserve">prostředky org. </v>
      </c>
      <c r="F46" s="58"/>
      <c r="G46" s="58" t="str">
        <f>IF(G45&gt;=0,"prostředky org. ","vratka prostředků")</f>
        <v xml:space="preserve">prostředky org. </v>
      </c>
      <c r="I46" s="58"/>
      <c r="J46" s="58"/>
    </row>
    <row r="47" spans="1:10" ht="13.5" thickBot="1" x14ac:dyDescent="0.25">
      <c r="A47" s="59"/>
      <c r="C47" s="60">
        <f>C19-C5</f>
        <v>0</v>
      </c>
      <c r="D47" s="59"/>
      <c r="E47" s="60">
        <f>E19-E5</f>
        <v>0</v>
      </c>
      <c r="F47" s="59"/>
      <c r="G47" s="60">
        <f>G19-G5</f>
        <v>0</v>
      </c>
      <c r="I47" s="59"/>
      <c r="J47" s="60"/>
    </row>
    <row r="48" spans="1:10" x14ac:dyDescent="0.2">
      <c r="A48" s="107" t="s">
        <v>72</v>
      </c>
      <c r="B48" s="108"/>
      <c r="C48" s="109">
        <f>B19*0.1</f>
        <v>0</v>
      </c>
      <c r="D48" s="108"/>
      <c r="E48" s="109">
        <f>D19*0.1</f>
        <v>0</v>
      </c>
      <c r="F48" s="108"/>
      <c r="G48" s="110">
        <f>F19*0.1</f>
        <v>0</v>
      </c>
    </row>
    <row r="49" spans="1:7" ht="13.5" thickBot="1" x14ac:dyDescent="0.25">
      <c r="A49" s="111"/>
      <c r="B49" s="112"/>
      <c r="C49" s="113">
        <f>C27</f>
        <v>0</v>
      </c>
      <c r="D49" s="112"/>
      <c r="E49" s="113">
        <f>E27</f>
        <v>0</v>
      </c>
      <c r="F49" s="112"/>
      <c r="G49" s="114">
        <f>G27</f>
        <v>0</v>
      </c>
    </row>
    <row r="50" spans="1:7" x14ac:dyDescent="0.2">
      <c r="A50" s="107" t="s">
        <v>71</v>
      </c>
      <c r="B50" s="108"/>
      <c r="C50" s="109">
        <f>B19*0.7</f>
        <v>0</v>
      </c>
      <c r="D50" s="108"/>
      <c r="E50" s="109">
        <f>D19*0.7</f>
        <v>0</v>
      </c>
      <c r="F50" s="108"/>
      <c r="G50" s="110">
        <f>F19*0.7</f>
        <v>0</v>
      </c>
    </row>
    <row r="51" spans="1:7" ht="13.5" thickBot="1" x14ac:dyDescent="0.25">
      <c r="A51" s="111"/>
      <c r="B51" s="112"/>
      <c r="C51" s="113">
        <f>C37</f>
        <v>0</v>
      </c>
      <c r="D51" s="112"/>
      <c r="E51" s="113">
        <f>E37</f>
        <v>0</v>
      </c>
      <c r="F51" s="112"/>
      <c r="G51" s="114">
        <f>G37</f>
        <v>0</v>
      </c>
    </row>
    <row r="52" spans="1:7" x14ac:dyDescent="0.2">
      <c r="C52" s="59" t="str">
        <f>IF(C51&gt;C50,"dopočet vratky prostředků","OK")</f>
        <v>OK</v>
      </c>
      <c r="D52" s="59"/>
      <c r="E52" s="59" t="str">
        <f>IF(E51&gt;E50,"dopočet vratky prostředků","OK")</f>
        <v>OK</v>
      </c>
      <c r="F52" s="59"/>
      <c r="G52" s="59" t="str">
        <f>IF(G51&gt;G50,"dopočet vratky prostředků","OK")</f>
        <v>OK</v>
      </c>
    </row>
  </sheetData>
  <sheetProtection algorithmName="SHA-512" hashValue="vX9MROiVd4H5nejOthuW+sRnysOtTBeWCSyUcXpLDLAFcDROP1RYKYHbeffCaIPFhQScpBecVfUaBClRXkp8Qw==" saltValue="22tUZ7OG+JzeEBVLISBJZw==" spinCount="100000" sheet="1" objects="1" scenarios="1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32">
    <mergeCell ref="B6:C6"/>
    <mergeCell ref="D6:E6"/>
    <mergeCell ref="F6:G6"/>
    <mergeCell ref="A1:G1"/>
    <mergeCell ref="B3:C3"/>
    <mergeCell ref="D3:E3"/>
    <mergeCell ref="F3:G3"/>
    <mergeCell ref="B4:C4"/>
    <mergeCell ref="D4:E4"/>
    <mergeCell ref="F4:G4"/>
    <mergeCell ref="B7:C7"/>
    <mergeCell ref="D7:E7"/>
    <mergeCell ref="F7:G7"/>
    <mergeCell ref="B8:C8"/>
    <mergeCell ref="D8:E8"/>
    <mergeCell ref="F8:G8"/>
    <mergeCell ref="B17:C17"/>
    <mergeCell ref="D17:E17"/>
    <mergeCell ref="F17:G1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4:G14"/>
    <mergeCell ref="B16:C16"/>
    <mergeCell ref="D16:E16"/>
    <mergeCell ref="F16:G16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8" fitToHeight="2" orientation="portrait" r:id="rId5"/>
  <headerFooter alignWithMargins="0">
    <oddHeader>&amp;ROkruh 2 (90 %)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43"/>
  <sheetViews>
    <sheetView showGridLines="0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</row>
    <row r="2" spans="1:9" ht="37.5" customHeight="1" x14ac:dyDescent="0.2">
      <c r="A2" s="9"/>
      <c r="B2" s="9"/>
      <c r="C2" s="9"/>
      <c r="D2" s="9"/>
      <c r="E2" s="9"/>
      <c r="F2" s="9"/>
      <c r="G2" s="46" t="str">
        <f>souhrn!B16</f>
        <v>název projektu/aktivity</v>
      </c>
      <c r="H2" s="46" t="str">
        <f>souhrn!D16</f>
        <v>Název projektu/aktivity</v>
      </c>
      <c r="I2" s="46" t="str">
        <f>souhrn!F16</f>
        <v>název projektu/aktivity</v>
      </c>
    </row>
    <row r="3" spans="1:9" ht="18" customHeight="1" x14ac:dyDescent="0.2">
      <c r="A3" s="195" t="s">
        <v>55</v>
      </c>
      <c r="B3" s="196"/>
      <c r="C3" s="196"/>
      <c r="D3" s="168">
        <f>G3+H3+I3</f>
        <v>0</v>
      </c>
      <c r="E3" s="168"/>
      <c r="F3" s="169"/>
      <c r="G3" s="21">
        <f>souhrn!C5</f>
        <v>0</v>
      </c>
      <c r="H3" s="21">
        <f>souhrn!E5</f>
        <v>0</v>
      </c>
      <c r="I3" s="21">
        <f>souhrn!G5</f>
        <v>0</v>
      </c>
    </row>
    <row r="4" spans="1:9" s="3" customFormat="1" ht="20.25" customHeight="1" x14ac:dyDescent="0.2">
      <c r="A4" s="184" t="s">
        <v>29</v>
      </c>
      <c r="B4" s="185"/>
      <c r="C4" s="185"/>
      <c r="D4" s="193">
        <f>G4+H4+I4</f>
        <v>0</v>
      </c>
      <c r="E4" s="193"/>
      <c r="F4" s="194"/>
      <c r="G4" s="22">
        <f>souhrn!B19</f>
        <v>0</v>
      </c>
      <c r="H4" s="22">
        <f>souhrn!D19</f>
        <v>0</v>
      </c>
      <c r="I4" s="22">
        <f>souhrn!F19</f>
        <v>0</v>
      </c>
    </row>
    <row r="5" spans="1:9" s="3" customFormat="1" ht="20.25" customHeight="1" x14ac:dyDescent="0.2">
      <c r="A5" s="184" t="s">
        <v>27</v>
      </c>
      <c r="B5" s="185"/>
      <c r="C5" s="185"/>
      <c r="D5" s="186">
        <f>G5+H5+I5</f>
        <v>0</v>
      </c>
      <c r="E5" s="187"/>
      <c r="F5" s="188"/>
      <c r="G5" s="22">
        <f>souhrn!C19</f>
        <v>0</v>
      </c>
      <c r="H5" s="22">
        <f>souhrn!E19</f>
        <v>0</v>
      </c>
      <c r="I5" s="22">
        <f>souhrn!G19</f>
        <v>0</v>
      </c>
    </row>
    <row r="6" spans="1:9" s="3" customFormat="1" ht="31.5" customHeight="1" x14ac:dyDescent="0.2">
      <c r="A6" s="189" t="s">
        <v>5</v>
      </c>
      <c r="B6" s="190"/>
      <c r="C6" s="190"/>
      <c r="D6" s="191" t="e">
        <f>D5/D4</f>
        <v>#DIV/0!</v>
      </c>
      <c r="E6" s="191"/>
      <c r="F6" s="192"/>
      <c r="G6" s="47" t="e">
        <f>G5/G4</f>
        <v>#DIV/0!</v>
      </c>
      <c r="H6" s="47" t="e">
        <f>H5/H4</f>
        <v>#DIV/0!</v>
      </c>
      <c r="I6" s="47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10"/>
      <c r="E7" s="10"/>
      <c r="F7" s="10"/>
    </row>
    <row r="8" spans="1:9" s="3" customFormat="1" ht="16.5" customHeight="1" x14ac:dyDescent="0.25">
      <c r="A8" s="159" t="s">
        <v>9</v>
      </c>
      <c r="B8" s="159"/>
      <c r="C8" s="159"/>
      <c r="D8" s="159"/>
      <c r="E8" s="159"/>
      <c r="F8" s="159"/>
      <c r="G8" s="159"/>
      <c r="H8" s="159"/>
      <c r="I8" s="159"/>
    </row>
    <row r="9" spans="1:9" s="3" customFormat="1" ht="10.5" customHeight="1" x14ac:dyDescent="0.2">
      <c r="A9" s="179" t="s">
        <v>11</v>
      </c>
      <c r="B9" s="179"/>
      <c r="C9" s="179"/>
      <c r="D9" s="179"/>
      <c r="E9" s="179"/>
      <c r="F9" s="179"/>
      <c r="G9" s="179"/>
      <c r="H9" s="179"/>
      <c r="I9" s="179"/>
    </row>
    <row r="10" spans="1:9" s="3" customFormat="1" ht="18" customHeight="1" x14ac:dyDescent="0.2">
      <c r="A10" s="16"/>
      <c r="B10" s="16"/>
      <c r="C10" s="16"/>
      <c r="D10" s="16"/>
      <c r="E10" s="16"/>
      <c r="F10" s="16"/>
    </row>
    <row r="11" spans="1:9" s="3" customFormat="1" ht="21" customHeight="1" x14ac:dyDescent="0.2">
      <c r="A11" s="180" t="s">
        <v>25</v>
      </c>
      <c r="B11" s="181"/>
      <c r="C11" s="181"/>
      <c r="D11" s="182">
        <f>G11+H11+I11</f>
        <v>0</v>
      </c>
      <c r="E11" s="182"/>
      <c r="F11" s="183"/>
      <c r="G11" s="23">
        <f>G5-G3</f>
        <v>0</v>
      </c>
      <c r="H11" s="23">
        <f>H5-H3</f>
        <v>0</v>
      </c>
      <c r="I11" s="23">
        <f>I5-I3</f>
        <v>0</v>
      </c>
    </row>
    <row r="12" spans="1:9" s="3" customFormat="1" ht="21" customHeight="1" x14ac:dyDescent="0.2">
      <c r="A12" s="177" t="s">
        <v>66</v>
      </c>
      <c r="B12" s="177"/>
      <c r="C12" s="177"/>
      <c r="D12" s="79"/>
      <c r="E12" s="79"/>
      <c r="F12" s="79"/>
      <c r="G12" s="104">
        <f>IF((G4*0.9)&gt;G3,G4-G3,((G4*0.9)-G4)+(G4-G3))</f>
        <v>0</v>
      </c>
      <c r="H12" s="104">
        <f>IF((H4*0.9)&gt;H3,H4-H3,((H4*0.9)-H4)+(H4-H3))</f>
        <v>0</v>
      </c>
      <c r="I12" s="104">
        <f>IF((I4*0.9)&gt;I3,I4-I3,((I4*0.9)-I4)+(I4-I3))</f>
        <v>0</v>
      </c>
    </row>
    <row r="13" spans="1:9" s="3" customFormat="1" ht="21" customHeight="1" x14ac:dyDescent="0.2">
      <c r="A13" s="178"/>
      <c r="B13" s="178"/>
      <c r="C13" s="178"/>
      <c r="D13" s="78"/>
      <c r="E13" s="78"/>
      <c r="F13" s="78"/>
      <c r="G13" s="105" t="str">
        <f>'aktivita 1'!I14</f>
        <v>vratka</v>
      </c>
      <c r="H13" s="105" t="str">
        <f>'aktivita 2'!I14</f>
        <v>vratka</v>
      </c>
      <c r="I13" s="105" t="str">
        <f>'aktivita 3'!I14</f>
        <v>vratka</v>
      </c>
    </row>
    <row r="14" spans="1:9" s="3" customFormat="1" ht="28.5" customHeight="1" x14ac:dyDescent="0.2">
      <c r="A14" s="175" t="s">
        <v>10</v>
      </c>
      <c r="B14" s="176"/>
      <c r="C14" s="176"/>
      <c r="D14" s="170"/>
      <c r="E14" s="171"/>
      <c r="F14" s="171"/>
      <c r="G14" s="171"/>
      <c r="H14" s="171"/>
      <c r="I14" s="172"/>
    </row>
    <row r="15" spans="1:9" s="3" customFormat="1" ht="13.5" customHeight="1" x14ac:dyDescent="0.2">
      <c r="A15" s="4"/>
      <c r="B15" s="4"/>
      <c r="C15" s="4"/>
      <c r="D15" s="5"/>
      <c r="E15" s="5"/>
      <c r="F15" s="5"/>
    </row>
    <row r="16" spans="1:9" s="6" customFormat="1" ht="13.5" customHeight="1" x14ac:dyDescent="0.2">
      <c r="A16" s="15" t="s">
        <v>6</v>
      </c>
      <c r="D16" s="37" t="s">
        <v>28</v>
      </c>
      <c r="E16" s="15"/>
      <c r="F16" s="205"/>
    </row>
    <row r="17" spans="1:9" s="6" customFormat="1" ht="13.5" customHeight="1" x14ac:dyDescent="0.2">
      <c r="A17" s="31"/>
      <c r="D17" s="31"/>
      <c r="E17" s="31"/>
      <c r="F17" s="204"/>
    </row>
    <row r="18" spans="1:9" s="6" customFormat="1" ht="13.5" customHeight="1" x14ac:dyDescent="0.2">
      <c r="A18" s="76" t="s">
        <v>22</v>
      </c>
      <c r="B18" s="77" t="s">
        <v>23</v>
      </c>
      <c r="C18" s="205"/>
      <c r="D18" s="31"/>
      <c r="E18" s="31"/>
      <c r="F18" s="204"/>
    </row>
    <row r="19" spans="1:9" s="6" customFormat="1" ht="17.25" customHeight="1" x14ac:dyDescent="0.2">
      <c r="A19" s="77"/>
      <c r="B19" s="77" t="s">
        <v>24</v>
      </c>
      <c r="C19" s="204"/>
    </row>
    <row r="20" spans="1:9" s="6" customFormat="1" ht="43.5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</row>
    <row r="21" spans="1:9" ht="41.25" customHeight="1" x14ac:dyDescent="0.2">
      <c r="A21" s="174" t="s">
        <v>8</v>
      </c>
      <c r="B21" s="174"/>
      <c r="C21" s="174"/>
      <c r="D21" s="174"/>
      <c r="E21" s="174"/>
      <c r="F21" s="174"/>
    </row>
    <row r="22" spans="1:9" x14ac:dyDescent="0.2">
      <c r="A22" s="165" t="s">
        <v>57</v>
      </c>
      <c r="B22" s="165"/>
      <c r="C22" s="165"/>
      <c r="D22" s="165"/>
      <c r="E22" s="165"/>
      <c r="F22" s="165"/>
      <c r="G22" s="84"/>
    </row>
    <row r="23" spans="1:9" x14ac:dyDescent="0.2">
      <c r="A23" s="165" t="s">
        <v>58</v>
      </c>
      <c r="B23" s="165"/>
      <c r="C23" s="165"/>
      <c r="D23" s="165"/>
      <c r="E23" s="165"/>
      <c r="F23" s="165"/>
      <c r="G23" s="84"/>
    </row>
    <row r="24" spans="1:9" ht="21.75" customHeight="1" x14ac:dyDescent="0.2">
      <c r="A24" s="166" t="s">
        <v>59</v>
      </c>
      <c r="B24" s="166"/>
      <c r="C24" s="166"/>
      <c r="D24" s="166"/>
      <c r="E24" s="166"/>
      <c r="F24" s="166"/>
      <c r="G24" s="166"/>
    </row>
    <row r="25" spans="1:9" x14ac:dyDescent="0.2">
      <c r="A25" s="167" t="s">
        <v>60</v>
      </c>
      <c r="B25" s="167"/>
      <c r="C25" s="167"/>
      <c r="D25" s="167"/>
      <c r="E25" s="167"/>
      <c r="F25" s="167"/>
      <c r="G25" s="167"/>
      <c r="H25" s="167"/>
      <c r="I25" s="167"/>
    </row>
    <row r="28" spans="1:9" x14ac:dyDescent="0.2">
      <c r="A28" s="103" t="s">
        <v>73</v>
      </c>
    </row>
    <row r="29" spans="1:9" x14ac:dyDescent="0.2">
      <c r="A29" s="6" t="s">
        <v>74</v>
      </c>
    </row>
    <row r="30" spans="1:9" x14ac:dyDescent="0.2">
      <c r="A30" s="6" t="s">
        <v>75</v>
      </c>
    </row>
    <row r="31" spans="1:9" x14ac:dyDescent="0.2">
      <c r="A31" s="6" t="s">
        <v>76</v>
      </c>
    </row>
    <row r="32" spans="1:9" x14ac:dyDescent="0.2">
      <c r="A32" s="6"/>
    </row>
    <row r="33" spans="1:1" x14ac:dyDescent="0.2">
      <c r="A33" s="103" t="s">
        <v>77</v>
      </c>
    </row>
    <row r="34" spans="1:1" x14ac:dyDescent="0.2">
      <c r="A34" s="6" t="s">
        <v>78</v>
      </c>
    </row>
    <row r="35" spans="1:1" x14ac:dyDescent="0.2">
      <c r="A35" s="6" t="s">
        <v>79</v>
      </c>
    </row>
    <row r="36" spans="1:1" x14ac:dyDescent="0.2">
      <c r="A36" s="6" t="s">
        <v>80</v>
      </c>
    </row>
    <row r="37" spans="1:1" x14ac:dyDescent="0.2">
      <c r="A37" s="6" t="s">
        <v>81</v>
      </c>
    </row>
    <row r="38" spans="1:1" x14ac:dyDescent="0.2">
      <c r="A38" s="6" t="s">
        <v>82</v>
      </c>
    </row>
    <row r="39" spans="1:1" x14ac:dyDescent="0.2">
      <c r="A39" s="6" t="s">
        <v>83</v>
      </c>
    </row>
    <row r="40" spans="1:1" x14ac:dyDescent="0.2">
      <c r="A40" s="6" t="s">
        <v>84</v>
      </c>
    </row>
    <row r="41" spans="1:1" x14ac:dyDescent="0.2">
      <c r="A41" s="6" t="s">
        <v>85</v>
      </c>
    </row>
    <row r="42" spans="1:1" x14ac:dyDescent="0.2">
      <c r="A42" s="6" t="s">
        <v>86</v>
      </c>
    </row>
    <row r="43" spans="1:1" x14ac:dyDescent="0.2">
      <c r="A43" s="6" t="s">
        <v>87</v>
      </c>
    </row>
  </sheetData>
  <sheetProtection algorithmName="SHA-512" hashValue="81LObRVCuALDvUUKCH8lmU/CDjg16IqqpwjGyqtZaP+8FqxChYYB+Gi0KjJAuQI8YqR0rHIgOMpL+RIJ75Pi+w==" saltValue="kvudnp3Ey+yWqDiFXMu8Ug==" spinCount="100000" sheet="1" objects="1" scenarios="1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11:C11"/>
    <mergeCell ref="D11:F11"/>
    <mergeCell ref="A4:C4"/>
    <mergeCell ref="A5:C5"/>
    <mergeCell ref="D5:F5"/>
    <mergeCell ref="A6:C6"/>
    <mergeCell ref="D6:F6"/>
    <mergeCell ref="D4:F4"/>
    <mergeCell ref="A3:C3"/>
    <mergeCell ref="A22:F22"/>
    <mergeCell ref="A23:F23"/>
    <mergeCell ref="A24:G24"/>
    <mergeCell ref="A25:I25"/>
    <mergeCell ref="D3:F3"/>
    <mergeCell ref="D14:I14"/>
    <mergeCell ref="A20:I20"/>
    <mergeCell ref="A21:F21"/>
    <mergeCell ref="A14:C14"/>
    <mergeCell ref="A12:C13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 (90 %)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aktivita 1</vt:lpstr>
      <vt:lpstr>aktivita 2</vt:lpstr>
      <vt:lpstr>aktivita 3</vt:lpstr>
      <vt:lpstr>souhrn</vt:lpstr>
      <vt:lpstr>souhrn_celé</vt:lpstr>
      <vt:lpstr>'aktivita 1'!Oblast_tisku</vt:lpstr>
      <vt:lpstr>'aktivita 2'!Oblast_tisku</vt:lpstr>
      <vt:lpstr>'aktivita 3'!Oblast_tisku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radova.p</cp:lastModifiedBy>
  <cp:lastPrinted>2017-12-22T12:51:39Z</cp:lastPrinted>
  <dcterms:created xsi:type="dcterms:W3CDTF">2009-02-11T10:53:18Z</dcterms:created>
  <dcterms:modified xsi:type="dcterms:W3CDTF">2018-01-08T08:12:05Z</dcterms:modified>
</cp:coreProperties>
</file>