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_DotaceÚK\2018_Vzdělávání\Dokumenty DP\"/>
    </mc:Choice>
  </mc:AlternateContent>
  <bookViews>
    <workbookView xWindow="-30" yWindow="30" windowWidth="15195" windowHeight="11640" activeTab="4"/>
  </bookViews>
  <sheets>
    <sheet name="služba 1" sheetId="1" r:id="rId1"/>
    <sheet name="služba 2" sheetId="2" r:id="rId2"/>
    <sheet name="služba 3" sheetId="3" r:id="rId3"/>
    <sheet name="souhrn" sheetId="4" r:id="rId4"/>
    <sheet name="souhrn_celé" sheetId="5" r:id="rId5"/>
  </sheets>
  <definedNames>
    <definedName name="_xlnm.Print_Area" localSheetId="0">'služba 1'!$A$1:$F$35</definedName>
    <definedName name="_xlnm.Print_Area" localSheetId="1">'služba 2'!$A$1:$F$35</definedName>
    <definedName name="_xlnm.Print_Area" localSheetId="2">'služba 3'!$A$1:$F$35</definedName>
    <definedName name="_xlnm.Print_Area" localSheetId="3">souhrn!$A$1:$G$41</definedName>
    <definedName name="_xlnm.Print_Area" localSheetId="4">souhrn_celé!$A$1:$I$26</definedName>
    <definedName name="Z_0F0BE436_E5F8_447E_8554_FB945096D212_.wvu.PrintArea" localSheetId="0" hidden="1">'služba 1'!$A$1:$F$35</definedName>
    <definedName name="Z_0F0BE436_E5F8_447E_8554_FB945096D212_.wvu.PrintArea" localSheetId="1" hidden="1">'služba 2'!$A$1:$F$35</definedName>
    <definedName name="Z_0F0BE436_E5F8_447E_8554_FB945096D212_.wvu.PrintArea" localSheetId="2" hidden="1">'služba 3'!$A$1:$F$35</definedName>
    <definedName name="Z_0F0BE436_E5F8_447E_8554_FB945096D212_.wvu.PrintArea" localSheetId="3" hidden="1">souhrn!$A$1:$G$41</definedName>
    <definedName name="Z_0F0BE436_E5F8_447E_8554_FB945096D212_.wvu.PrintArea" localSheetId="4" hidden="1">souhrn_celé!$A$1:$I$21</definedName>
    <definedName name="Z_21AC950D_DC3B_4902_990E_85327BAB389E_.wvu.PrintArea" localSheetId="0" hidden="1">'služba 1'!$A$1:$F$35</definedName>
    <definedName name="Z_21AC950D_DC3B_4902_990E_85327BAB389E_.wvu.PrintArea" localSheetId="1" hidden="1">'služba 2'!$A$1:$F$35</definedName>
    <definedName name="Z_21AC950D_DC3B_4902_990E_85327BAB389E_.wvu.PrintArea" localSheetId="2" hidden="1">'služba 3'!$A$1:$F$35</definedName>
    <definedName name="Z_21AC950D_DC3B_4902_990E_85327BAB389E_.wvu.PrintArea" localSheetId="3" hidden="1">souhrn!$A$1:$G$41</definedName>
    <definedName name="Z_21AC950D_DC3B_4902_990E_85327BAB389E_.wvu.PrintArea" localSheetId="4" hidden="1">souhrn_celé!$A$1:$I$21</definedName>
    <definedName name="Z_78C9D36F_0297_446B_A2FA_2A5F0C8FCD84_.wvu.PrintArea" localSheetId="0" hidden="1">'služba 1'!$A$1:$F$35</definedName>
    <definedName name="Z_78C9D36F_0297_446B_A2FA_2A5F0C8FCD84_.wvu.PrintArea" localSheetId="1" hidden="1">'služba 2'!$A$1:$F$35</definedName>
    <definedName name="Z_78C9D36F_0297_446B_A2FA_2A5F0C8FCD84_.wvu.PrintArea" localSheetId="2" hidden="1">'služba 3'!$A$1:$F$35</definedName>
    <definedName name="Z_78C9D36F_0297_446B_A2FA_2A5F0C8FCD84_.wvu.PrintArea" localSheetId="3" hidden="1">souhrn!$A$1:$G$41</definedName>
    <definedName name="Z_78C9D36F_0297_446B_A2FA_2A5F0C8FCD84_.wvu.PrintArea" localSheetId="4" hidden="1">souhrn_celé!$A$1:$I$21</definedName>
    <definedName name="Z_B50BE765_4CB1_4679_A0D4_E497D21B2A30_.wvu.PrintArea" localSheetId="0" hidden="1">'služba 1'!$A$1:$F$35</definedName>
    <definedName name="Z_B50BE765_4CB1_4679_A0D4_E497D21B2A30_.wvu.PrintArea" localSheetId="1" hidden="1">'služba 2'!$A$1:$F$35</definedName>
    <definedName name="Z_B50BE765_4CB1_4679_A0D4_E497D21B2A30_.wvu.PrintArea" localSheetId="2" hidden="1">'služba 3'!$A$1:$F$35</definedName>
    <definedName name="Z_B50BE765_4CB1_4679_A0D4_E497D21B2A30_.wvu.PrintArea" localSheetId="3" hidden="1">souhrn!$A$1:$G$41</definedName>
    <definedName name="Z_B50BE765_4CB1_4679_A0D4_E497D21B2A30_.wvu.PrintArea" localSheetId="4" hidden="1">souhrn_celé!$A$1:$I$21</definedName>
  </definedNames>
  <calcPr calcId="152511"/>
  <customWorkbookViews>
    <customWorkbookView name="radova.p – osobní zobrazení" guid="{0F0BE436-E5F8-447E-8554-FB945096D212}" mergeInterval="0" personalView="1" maximized="1" xWindow="-8" yWindow="-8" windowWidth="1616" windowHeight="876" activeSheetId="4"/>
    <customWorkbookView name="Rolcová Jana – osobní zobrazení" guid="{21AC950D-DC3B-4902-990E-85327BAB389E}" mergeInterval="0" personalView="1" maximized="1" xWindow="-8" yWindow="-8" windowWidth="1616" windowHeight="876" activeSheetId="3"/>
    <customWorkbookView name="bohacek.m - vlastní zobrazení" guid="{78C9D36F-0297-446B-A2FA-2A5F0C8FCD84}" mergeInterval="0" personalView="1" maximized="1" xWindow="1" yWindow="1" windowWidth="1596" windowHeight="670" activeSheetId="2"/>
    <customWorkbookView name="Rolcová Jana - vlastní zobrazení" guid="{B50BE765-4CB1-4679-A0D4-E497D21B2A30}" mergeInterval="0" personalView="1" maximized="1" xWindow="1" yWindow="1" windowWidth="1159" windowHeight="653" activeSheetId="5"/>
  </customWorkbookViews>
</workbook>
</file>

<file path=xl/calcChain.xml><?xml version="1.0" encoding="utf-8"?>
<calcChain xmlns="http://schemas.openxmlformats.org/spreadsheetml/2006/main">
  <c r="G13" i="3" l="1"/>
  <c r="G13" i="2"/>
  <c r="G13" i="1"/>
  <c r="C49" i="4" l="1"/>
  <c r="C48" i="4"/>
  <c r="G49" i="4"/>
  <c r="E49" i="4"/>
  <c r="G48" i="4"/>
  <c r="E48" i="4"/>
  <c r="C44" i="4" l="1"/>
  <c r="C45" i="4"/>
  <c r="H14" i="1" l="1"/>
  <c r="B37" i="4"/>
  <c r="B29" i="4"/>
  <c r="B20" i="4"/>
  <c r="B19" i="4" l="1"/>
  <c r="H14" i="3"/>
  <c r="F13" i="3"/>
  <c r="H14" i="2"/>
  <c r="F13" i="2"/>
  <c r="F13" i="1"/>
  <c r="I14" i="3" l="1"/>
  <c r="I13" i="5" s="1"/>
  <c r="I14" i="2"/>
  <c r="H13" i="5" s="1"/>
  <c r="E13" i="3"/>
  <c r="E13" i="2"/>
  <c r="E13" i="1"/>
  <c r="I14" i="1" l="1"/>
  <c r="G13" i="5" s="1"/>
  <c r="C37" i="4" l="1"/>
  <c r="D37" i="4"/>
  <c r="E37" i="4"/>
  <c r="F37" i="4"/>
  <c r="G37" i="4"/>
  <c r="C29" i="4"/>
  <c r="D29" i="4"/>
  <c r="E29" i="4"/>
  <c r="F29" i="4"/>
  <c r="G29" i="4"/>
  <c r="C20" i="4"/>
  <c r="D20" i="4"/>
  <c r="E20" i="4"/>
  <c r="E19" i="4" s="1"/>
  <c r="E44" i="4" s="1"/>
  <c r="F20" i="4"/>
  <c r="G20" i="4"/>
  <c r="G19" i="4" s="1"/>
  <c r="G44" i="4" s="1"/>
  <c r="F19" i="4" l="1"/>
  <c r="I4" i="5" s="1"/>
  <c r="D19" i="4"/>
  <c r="C19" i="4"/>
  <c r="I5" i="5"/>
  <c r="H5" i="5"/>
  <c r="F45" i="4" l="1"/>
  <c r="G45" i="4"/>
  <c r="G46" i="4" s="1"/>
  <c r="G4" i="5"/>
  <c r="B45" i="4"/>
  <c r="C46" i="4"/>
  <c r="E45" i="4"/>
  <c r="D45" i="4"/>
  <c r="E46" i="4"/>
  <c r="H4" i="5"/>
  <c r="G5" i="5"/>
  <c r="F44" i="4"/>
  <c r="B44" i="4"/>
  <c r="D44" i="4"/>
  <c r="G5" i="4"/>
  <c r="I3" i="5" s="1"/>
  <c r="I12" i="5" s="1"/>
  <c r="E5" i="4"/>
  <c r="H3" i="5" s="1"/>
  <c r="C5" i="4"/>
  <c r="F3" i="4"/>
  <c r="F16" i="4" s="1"/>
  <c r="D3" i="4"/>
  <c r="D16" i="4" s="1"/>
  <c r="B3" i="4"/>
  <c r="B16" i="4" s="1"/>
  <c r="E47" i="4" l="1"/>
  <c r="H12" i="5"/>
  <c r="H6" i="5"/>
  <c r="D4" i="5"/>
  <c r="I11" i="5"/>
  <c r="G47" i="4"/>
  <c r="H11" i="5"/>
  <c r="C47" i="4"/>
  <c r="G3" i="5"/>
  <c r="G12" i="5" s="1"/>
  <c r="G6" i="5"/>
  <c r="G12" i="4"/>
  <c r="E12" i="4"/>
  <c r="C12" i="4"/>
  <c r="I2" i="5"/>
  <c r="H2" i="5"/>
  <c r="G2" i="5"/>
  <c r="I6" i="5"/>
  <c r="G11" i="5" l="1"/>
  <c r="D11" i="5" s="1"/>
  <c r="D3" i="5"/>
  <c r="D5" i="5"/>
  <c r="D6" i="5" s="1"/>
</calcChain>
</file>

<file path=xl/comments1.xml><?xml version="1.0" encoding="utf-8"?>
<comments xmlns="http://schemas.openxmlformats.org/spreadsheetml/2006/main">
  <authors>
    <author>radova.p</author>
  </authors>
  <commentList>
    <comment ref="A5" authorId="0" shapeId="0">
      <text>
        <r>
          <rPr>
            <sz val="9"/>
            <color indexed="81"/>
            <rFont val="Tahoma"/>
            <charset val="1"/>
          </rPr>
          <t xml:space="preserve">
formulář se vyplňuje za každou službu v program zvlášť
(jsou nastaveny fukce a odkazy na souhnné tabulky, které se vyplní automaticky po vyplnění hlavičky)</t>
        </r>
      </text>
    </comment>
  </commentList>
</comments>
</file>

<file path=xl/comments2.xml><?xml version="1.0" encoding="utf-8"?>
<comments xmlns="http://schemas.openxmlformats.org/spreadsheetml/2006/main">
  <authors>
    <author>radova.p</author>
  </authors>
  <commentList>
    <comment ref="A27" authorId="0" shapeId="0">
      <text>
        <r>
          <rPr>
            <b/>
            <sz val="9"/>
            <color indexed="81"/>
            <rFont val="Tahoma"/>
            <charset val="1"/>
          </rPr>
          <t>radova.p:</t>
        </r>
        <r>
          <rPr>
            <sz val="9"/>
            <color indexed="81"/>
            <rFont val="Tahoma"/>
            <charset val="1"/>
          </rPr>
          <t xml:space="preserve">
(max.1 % z celkových nákladů projektu/aktivity)
</t>
        </r>
      </text>
    </comment>
  </commentList>
</comments>
</file>

<file path=xl/sharedStrings.xml><?xml version="1.0" encoding="utf-8"?>
<sst xmlns="http://schemas.openxmlformats.org/spreadsheetml/2006/main" count="156" uniqueCount="105">
  <si>
    <t>Celkové zhodnocení:</t>
  </si>
  <si>
    <t>Celkový přehled financování</t>
  </si>
  <si>
    <t>Celkem</t>
  </si>
  <si>
    <t>Uhrazeno</t>
  </si>
  <si>
    <t>Částka</t>
  </si>
  <si>
    <t>Z toho dotace</t>
  </si>
  <si>
    <t>Skutečný podíl  dotace na celkových nákladech:</t>
  </si>
  <si>
    <t>Datum :</t>
  </si>
  <si>
    <r>
      <t xml:space="preserve">Částka v Kč       </t>
    </r>
    <r>
      <rPr>
        <sz val="6"/>
        <rFont val="Arial"/>
        <family val="2"/>
        <charset val="238"/>
      </rPr>
      <t xml:space="preserve"> plátci DPH uvádějí částky bez DPH</t>
    </r>
  </si>
  <si>
    <t>Povinné přílohy:</t>
  </si>
  <si>
    <t>Vratka nevyčerpané části dotace</t>
  </si>
  <si>
    <t>Datum odeslání částky zpět na účet poskytovatele:</t>
  </si>
  <si>
    <t>Pouze v případě, že dotace nebyla vyčerpána v plné výši</t>
  </si>
  <si>
    <t>V RÁMCI DOTAČNÍHO PROGRAMU</t>
  </si>
  <si>
    <t>Nákladová položka</t>
  </si>
  <si>
    <t>Ústecký kraj</t>
  </si>
  <si>
    <t>obce</t>
  </si>
  <si>
    <t>úřady práce</t>
  </si>
  <si>
    <t>příjmy z vlastní činnosti</t>
  </si>
  <si>
    <t>Další zdroje………</t>
  </si>
  <si>
    <t>Ostatní zdroje - např. nadace, dary, fondy</t>
  </si>
  <si>
    <t xml:space="preserve">VZOROVÝ FORMULÁŘ </t>
  </si>
  <si>
    <t>MPSV/MZ</t>
  </si>
  <si>
    <t>Zpracoval:</t>
  </si>
  <si>
    <t>jméno a příjmení</t>
  </si>
  <si>
    <t>telefon:</t>
  </si>
  <si>
    <t>Vratka - nevyčerpáno</t>
  </si>
  <si>
    <t xml:space="preserve">Kvalitativní a kvantitativní výstupy služby: </t>
  </si>
  <si>
    <t>Přínos služby pro cílové skupiny:</t>
  </si>
  <si>
    <t>Popis postupu realizace služby vč. harmonogramu:</t>
  </si>
  <si>
    <t>Popis postupu realizace služeb vč. harmonogramu:</t>
  </si>
  <si>
    <t>ZÁVĚREČNÁ ZPRÁVA A FINANČNÍ VYPOŘÁDÁNÍ DOTACE</t>
  </si>
  <si>
    <t>Náklady  hrazené z dotace:</t>
  </si>
  <si>
    <t>Podpis a razítko příjemce dotace:</t>
  </si>
  <si>
    <t>Celkové náklady:</t>
  </si>
  <si>
    <t>Zdroje výnosů (poskytovatel)</t>
  </si>
  <si>
    <t>Provozní náklady celkem</t>
  </si>
  <si>
    <t>Osobní náklady celkem</t>
  </si>
  <si>
    <t>kancelářské potřeby</t>
  </si>
  <si>
    <t>vybavení DDHM do 3 tis. Kč</t>
  </si>
  <si>
    <t>pohonné hmoty</t>
  </si>
  <si>
    <t>ostatní materiálové náklady</t>
  </si>
  <si>
    <t>spotřeba zdravotnického materiálu (léky aj.)</t>
  </si>
  <si>
    <t>nákup potravin</t>
  </si>
  <si>
    <t>(ú 501)Materiálové náklady, z toho:</t>
  </si>
  <si>
    <t>(ú 502 - ú 503) Energie a vodné:</t>
  </si>
  <si>
    <t xml:space="preserve">(ú 512) Cestovné </t>
  </si>
  <si>
    <t>telefony, poštovné, internet</t>
  </si>
  <si>
    <t>stočné</t>
  </si>
  <si>
    <t>právní a ekonomické služby (vedení účetnictví/závěrky, daňové poradenství atd.)</t>
  </si>
  <si>
    <t>školení a vzdělávání</t>
  </si>
  <si>
    <t>(ú 518) Ostatní služby, z toho:</t>
  </si>
  <si>
    <t>Hrubé mzdy</t>
  </si>
  <si>
    <t>OON</t>
  </si>
  <si>
    <t>Odvody sociální a zdravotní pojištění</t>
  </si>
  <si>
    <t>Vedlejší výpočty</t>
  </si>
  <si>
    <t>Kontrolní</t>
  </si>
  <si>
    <t>Skutečný podíl dotace na celkových nákladech v %</t>
  </si>
  <si>
    <t>Nevyčerpaná část dotace dle Čl. III bodu 10) smlouvy</t>
  </si>
  <si>
    <t xml:space="preserve"> </t>
  </si>
  <si>
    <t>Dotace Ústeckého kraje:</t>
  </si>
  <si>
    <t>70% z uskutečněných nákladů projektu</t>
  </si>
  <si>
    <t xml:space="preserve">Příjemce dotace prohlašuje, že v případě, je-li plátcem daně z přidané hodnoty s nárokem na uplatnění odpočtu této daně, dotace na úhradu daně  z přidané hodnoty na nákup zdravotnického vybavení (viz výše) nebyla použita na její úhradu.   </t>
  </si>
  <si>
    <t xml:space="preserve">2) přehled nákladů projektu hrazených z dotace dle druhového členění, výpis z odděleného účetnictví, vnitropodnikový číselník, </t>
  </si>
  <si>
    <t>3) Kopie prezenční listiny účastníků projektu/aktivity nebo v případě nezletilých osob potvrzení o počtu účastníků projektu/aktivity (vydané zástupcem organizace/zařízení, kde byl projekt/aktivita realizován/a).</t>
  </si>
  <si>
    <t xml:space="preserve">Závěrečnou zprávu a finanční vypořádání dotace je příjemce dotace povinen předložit do 30 dnů od ukončení realizace projektu/aktivity na podatelnu Ústeckého kraje. </t>
  </si>
  <si>
    <t>Název projektu/aktivity</t>
  </si>
  <si>
    <t>Výše plánovaných nákladů projektu/aktivity (Kč)</t>
  </si>
  <si>
    <t>Výše skutečných nákladů projektu/aktivity (Kč)</t>
  </si>
  <si>
    <t>Výše přidelené dotace (Kč)</t>
  </si>
  <si>
    <t>název projektu/akce</t>
  </si>
  <si>
    <t>Celkový přehled výnosů projektu (realizovaných aktivit)</t>
  </si>
  <si>
    <t>jiné ostatní služby</t>
  </si>
  <si>
    <t>nájemné/pronájem</t>
  </si>
  <si>
    <t>občerstvení v rámci akce</t>
  </si>
  <si>
    <t xml:space="preserve">„Podpora lékařských a zdravotnických vzdělávacích akcí“ </t>
  </si>
  <si>
    <r>
      <t xml:space="preserve">Označení příjemce dotace:        </t>
    </r>
    <r>
      <rPr>
        <i/>
        <sz val="10"/>
        <color rgb="FFFF0000"/>
        <rFont val="Arial"/>
        <family val="2"/>
        <charset val="238"/>
      </rPr>
      <t xml:space="preserve">název a adresa dle registrace </t>
    </r>
  </si>
  <si>
    <r>
      <t xml:space="preserve">Číslo smlouvy poskytovatele:      </t>
    </r>
    <r>
      <rPr>
        <i/>
        <sz val="10"/>
        <color rgb="FFFF0000"/>
        <rFont val="Arial"/>
        <family val="2"/>
        <charset val="238"/>
      </rPr>
      <t xml:space="preserve">viz smlouva </t>
    </r>
  </si>
  <si>
    <r>
      <t xml:space="preserve">Účelový znak:                             </t>
    </r>
    <r>
      <rPr>
        <i/>
        <sz val="10"/>
        <color rgb="FFFF0000"/>
        <rFont val="Arial"/>
        <family val="2"/>
        <charset val="238"/>
      </rPr>
      <t xml:space="preserve">viz smlouva </t>
    </r>
  </si>
  <si>
    <r>
      <t xml:space="preserve">Příjemce dotace:                    </t>
    </r>
    <r>
      <rPr>
        <i/>
        <sz val="10"/>
        <color rgb="FFFF0000"/>
        <rFont val="Arial"/>
        <family val="2"/>
        <charset val="238"/>
      </rPr>
      <t xml:space="preserve">    název a adresa dle registrace </t>
    </r>
  </si>
  <si>
    <r>
      <t xml:space="preserve">Číslo smlouvy poskytovatele:    </t>
    </r>
    <r>
      <rPr>
        <b/>
        <i/>
        <sz val="10"/>
        <rFont val="Arial"/>
        <family val="2"/>
        <charset val="238"/>
      </rPr>
      <t xml:space="preserve"> </t>
    </r>
    <r>
      <rPr>
        <i/>
        <sz val="9"/>
        <color rgb="FFFF0000"/>
        <rFont val="Arial"/>
        <family val="2"/>
        <charset val="238"/>
      </rPr>
      <t xml:space="preserve">viz smlouva  </t>
    </r>
    <r>
      <rPr>
        <b/>
        <i/>
        <sz val="10"/>
        <color rgb="FFFF000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</t>
    </r>
  </si>
  <si>
    <r>
      <t xml:space="preserve">Účelový znak:                           </t>
    </r>
    <r>
      <rPr>
        <b/>
        <i/>
        <sz val="10"/>
        <rFont val="Arial"/>
        <family val="2"/>
        <charset val="238"/>
      </rPr>
      <t xml:space="preserve">  </t>
    </r>
    <r>
      <rPr>
        <i/>
        <sz val="9"/>
        <color rgb="FFFF0000"/>
        <rFont val="Arial"/>
        <family val="2"/>
        <charset val="238"/>
      </rPr>
      <t>viz smlouva</t>
    </r>
    <r>
      <rPr>
        <i/>
        <sz val="9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 </t>
    </r>
  </si>
  <si>
    <r>
      <t xml:space="preserve">Příjemce dotace:                      </t>
    </r>
    <r>
      <rPr>
        <i/>
        <sz val="10"/>
        <color rgb="FFFF0000"/>
        <rFont val="Arial"/>
        <family val="2"/>
        <charset val="238"/>
      </rPr>
      <t xml:space="preserve"> název a adresa dle registrace  </t>
    </r>
  </si>
  <si>
    <r>
      <t xml:space="preserve">Číslo smlouvy poskytovatele:     </t>
    </r>
    <r>
      <rPr>
        <i/>
        <sz val="9"/>
        <color rgb="FFFF0000"/>
        <rFont val="Arial"/>
        <family val="2"/>
        <charset val="238"/>
      </rPr>
      <t xml:space="preserve">viz smlouva </t>
    </r>
    <r>
      <rPr>
        <i/>
        <sz val="9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 </t>
    </r>
  </si>
  <si>
    <r>
      <t xml:space="preserve">Účelový znak:                         </t>
    </r>
    <r>
      <rPr>
        <b/>
        <sz val="10"/>
        <color rgb="FFFF0000"/>
        <rFont val="Arial"/>
        <family val="2"/>
        <charset val="238"/>
      </rPr>
      <t xml:space="preserve">   </t>
    </r>
    <r>
      <rPr>
        <i/>
        <sz val="9"/>
        <color rgb="FFFF0000"/>
        <rFont val="Arial"/>
        <family val="2"/>
        <charset val="238"/>
      </rPr>
      <t xml:space="preserve">viz smlouva </t>
    </r>
    <r>
      <rPr>
        <b/>
        <sz val="10"/>
        <color rgb="FFFF000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 </t>
    </r>
  </si>
  <si>
    <t xml:space="preserve">název projektu/akce </t>
  </si>
  <si>
    <t>Vratka celkem (překročení % podílu dotace ke skutečným nákladům + nevyčerpané prostředky dotace)</t>
  </si>
  <si>
    <t>Uznatelný náklad je nezbytný náklad, který splňuje všechny následující podmínky:</t>
  </si>
  <si>
    <t>-    vyhovuje zásadám efektivnosti, účelnosti a hospodárnosti,</t>
  </si>
  <si>
    <t>-     vznikl příjemci v přímé souvislosti s prováděním projektu ve schváleném období realizace,</t>
  </si>
  <si>
    <t>-    byl skutečně vynaložen a zachycen v účetnictví příjemce na jeho účetních dokladech, je identifikovatelný, ověřitelný a podložený prvotními podpůrnými doklady.</t>
  </si>
  <si>
    <t>Neuznatelný náklad je náklad na:</t>
  </si>
  <si>
    <t>-          pořízení dlouhodobého a krátkodobého finančního majetku,</t>
  </si>
  <si>
    <t>-          úroky, penále, pokuty a jiné sankce,</t>
  </si>
  <si>
    <t>-          opatření pro možné budoucí ztráty nebo dluhy,</t>
  </si>
  <si>
    <t>-          nákupy pozemků a budov,</t>
  </si>
  <si>
    <t>-          ztráty z devizových kurzů,</t>
  </si>
  <si>
    <t>-          reprezentativní pohoštění,</t>
  </si>
  <si>
    <t>-          nájemné s následnou koupí (leasing),</t>
  </si>
  <si>
    <t>-          cestovné nad rámec zákona č. 262/2006 Sb., zákoník práce, ve znění pozdějších předpisů, pro zaměstnavatele, který je uveden v § 109 odst. 3 tohoto právního předpisu,</t>
  </si>
  <si>
    <t xml:space="preserve">-          mzdy včetně odvodů nad rámec platových předpisů pro zaměstnance ve veřejných službách a správě, mimořádné odměny, prémie, </t>
  </si>
  <si>
    <t>-          náhrady mzdy za dobu nepřítomnosti (dovolená, nepřítomnost, nemoc).</t>
  </si>
  <si>
    <t>1) přehled všech nákladů a výnosů projektu</t>
  </si>
  <si>
    <t>Energie a stočné max. 1 %</t>
  </si>
  <si>
    <t>Celkový přehled nákladů projektu (podpořených aktivit)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</si>
</sst>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#,##0.00\ &quot;Kč&quot;;[Red]#,##0.00\ &quot;Kč&quot;"/>
    <numFmt numFmtId="167" formatCode="#,##0.00;[Red]#,##0.00"/>
  </numFmts>
  <fonts count="37" x14ac:knownFonts="1">
    <font>
      <sz val="10"/>
      <name val="Arial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u/>
      <sz val="16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6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9"/>
      <color indexed="81"/>
      <name val="Tahoma"/>
      <charset val="1"/>
    </font>
    <font>
      <b/>
      <sz val="10"/>
      <color indexed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indexed="81"/>
      <name val="Tahoma"/>
      <charset val="1"/>
    </font>
    <font>
      <sz val="6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23"/>
      </top>
      <bottom style="thin">
        <color indexed="22"/>
      </bottom>
      <diagonal/>
    </border>
    <border>
      <left/>
      <right/>
      <top style="thin">
        <color indexed="23"/>
      </top>
      <bottom style="thin">
        <color indexed="22"/>
      </bottom>
      <diagonal/>
    </border>
    <border>
      <left/>
      <right style="thin">
        <color indexed="64"/>
      </right>
      <top style="thin">
        <color indexed="23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55"/>
      </top>
      <bottom style="thin">
        <color indexed="22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/>
      <right style="thin">
        <color indexed="64"/>
      </right>
      <top style="thin">
        <color indexed="55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0" fontId="4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 applyProtection="1">
      <alignment horizontal="righ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/>
    </xf>
    <xf numFmtId="44" fontId="9" fillId="0" borderId="0" xfId="1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4" fontId="0" fillId="0" borderId="50" xfId="0" applyNumberFormat="1" applyBorder="1" applyAlignment="1">
      <alignment horizontal="center"/>
    </xf>
    <xf numFmtId="4" fontId="0" fillId="0" borderId="51" xfId="0" applyNumberFormat="1" applyBorder="1" applyAlignment="1">
      <alignment horizontal="center" vertical="center"/>
    </xf>
    <xf numFmtId="4" fontId="0" fillId="0" borderId="41" xfId="0" applyNumberFormat="1" applyBorder="1" applyAlignment="1">
      <alignment horizontal="center" vertical="center"/>
    </xf>
    <xf numFmtId="164" fontId="16" fillId="0" borderId="22" xfId="0" applyNumberFormat="1" applyFont="1" applyBorder="1" applyAlignment="1" applyProtection="1">
      <alignment horizontal="right" vertical="center" wrapText="1"/>
    </xf>
    <xf numFmtId="164" fontId="16" fillId="0" borderId="23" xfId="0" applyNumberFormat="1" applyFont="1" applyBorder="1" applyAlignment="1" applyProtection="1">
      <alignment horizontal="right" vertical="center" wrapText="1"/>
    </xf>
    <xf numFmtId="167" fontId="16" fillId="0" borderId="16" xfId="0" applyNumberFormat="1" applyFont="1" applyBorder="1" applyAlignment="1" applyProtection="1">
      <alignment horizontal="right" vertical="center" wrapText="1"/>
    </xf>
    <xf numFmtId="167" fontId="16" fillId="0" borderId="23" xfId="0" applyNumberFormat="1" applyFont="1" applyBorder="1" applyAlignment="1" applyProtection="1">
      <alignment horizontal="right" vertical="center" wrapText="1"/>
    </xf>
    <xf numFmtId="164" fontId="16" fillId="0" borderId="16" xfId="0" applyNumberFormat="1" applyFont="1" applyBorder="1" applyAlignment="1" applyProtection="1">
      <alignment horizontal="right" vertical="center" wrapText="1"/>
    </xf>
    <xf numFmtId="166" fontId="19" fillId="0" borderId="20" xfId="0" applyNumberFormat="1" applyFont="1" applyBorder="1" applyAlignment="1">
      <alignment vertical="center" wrapText="1"/>
    </xf>
    <xf numFmtId="166" fontId="19" fillId="0" borderId="21" xfId="0" applyNumberFormat="1" applyFont="1" applyBorder="1" applyAlignment="1">
      <alignment vertical="center" wrapText="1"/>
    </xf>
    <xf numFmtId="166" fontId="19" fillId="0" borderId="14" xfId="0" applyNumberFormat="1" applyFont="1" applyBorder="1" applyAlignment="1">
      <alignment vertical="center" wrapText="1"/>
    </xf>
    <xf numFmtId="44" fontId="9" fillId="0" borderId="0" xfId="1" applyFont="1" applyBorder="1" applyAlignment="1">
      <alignment horizontal="center"/>
    </xf>
    <xf numFmtId="0" fontId="7" fillId="0" borderId="4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1" fillId="0" borderId="0" xfId="0" applyFont="1" applyBorder="1" applyAlignment="1">
      <alignment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165" fontId="19" fillId="0" borderId="0" xfId="0" applyNumberFormat="1" applyFont="1" applyBorder="1" applyAlignment="1">
      <alignment horizontal="center" vertical="center" wrapText="1"/>
    </xf>
    <xf numFmtId="165" fontId="19" fillId="0" borderId="0" xfId="0" applyNumberFormat="1" applyFont="1" applyBorder="1" applyAlignment="1">
      <alignment vertical="center" wrapText="1"/>
    </xf>
    <xf numFmtId="9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6" fillId="0" borderId="16" xfId="0" applyNumberFormat="1" applyFont="1" applyBorder="1" applyAlignment="1">
      <alignment vertical="center" wrapText="1"/>
    </xf>
    <xf numFmtId="0" fontId="20" fillId="0" borderId="15" xfId="0" applyNumberFormat="1" applyFont="1" applyBorder="1" applyAlignment="1">
      <alignment vertical="center" wrapText="1"/>
    </xf>
    <xf numFmtId="0" fontId="20" fillId="0" borderId="12" xfId="0" applyNumberFormat="1" applyFont="1" applyBorder="1" applyAlignment="1">
      <alignment vertical="center" wrapText="1"/>
    </xf>
    <xf numFmtId="0" fontId="20" fillId="0" borderId="14" xfId="0" applyNumberFormat="1" applyFont="1" applyBorder="1" applyAlignment="1">
      <alignment vertical="center" wrapText="1"/>
    </xf>
    <xf numFmtId="0" fontId="10" fillId="0" borderId="0" xfId="0" applyFont="1" applyBorder="1" applyAlignment="1"/>
    <xf numFmtId="0" fontId="4" fillId="0" borderId="78" xfId="0" applyFont="1" applyBorder="1" applyAlignment="1">
      <alignment vertical="center" wrapText="1"/>
    </xf>
    <xf numFmtId="0" fontId="4" fillId="0" borderId="79" xfId="0" applyFont="1" applyBorder="1" applyAlignment="1">
      <alignment vertical="center" wrapText="1"/>
    </xf>
    <xf numFmtId="0" fontId="4" fillId="0" borderId="81" xfId="0" applyFont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10" fontId="10" fillId="0" borderId="52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164" fontId="26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0" fontId="26" fillId="0" borderId="0" xfId="0" applyFont="1" applyAlignment="1" applyProtection="1">
      <alignment horizontal="center"/>
      <protection hidden="1"/>
    </xf>
    <xf numFmtId="9" fontId="19" fillId="0" borderId="0" xfId="0" applyNumberFormat="1" applyFont="1" applyAlignment="1">
      <alignment horizontal="center"/>
    </xf>
    <xf numFmtId="164" fontId="19" fillId="0" borderId="0" xfId="0" applyNumberFormat="1" applyFont="1" applyAlignment="1" applyProtection="1">
      <alignment horizontal="center"/>
      <protection hidden="1"/>
    </xf>
    <xf numFmtId="164" fontId="19" fillId="0" borderId="82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164" fontId="19" fillId="0" borderId="0" xfId="0" applyNumberFormat="1" applyFont="1" applyBorder="1" applyAlignment="1" applyProtection="1">
      <alignment horizontal="center"/>
      <protection hidden="1"/>
    </xf>
    <xf numFmtId="164" fontId="17" fillId="0" borderId="67" xfId="0" applyNumberFormat="1" applyFont="1" applyBorder="1" applyAlignment="1" applyProtection="1">
      <alignment horizontal="center" vertical="center" wrapText="1"/>
      <protection locked="0"/>
    </xf>
    <xf numFmtId="164" fontId="17" fillId="0" borderId="68" xfId="0" applyNumberFormat="1" applyFont="1" applyBorder="1" applyAlignment="1" applyProtection="1">
      <alignment horizontal="center" vertical="center" wrapText="1"/>
      <protection locked="0"/>
    </xf>
    <xf numFmtId="164" fontId="4" fillId="0" borderId="65" xfId="0" applyNumberFormat="1" applyFont="1" applyBorder="1" applyAlignment="1" applyProtection="1">
      <alignment horizontal="center" vertical="center" wrapText="1"/>
      <protection locked="0"/>
    </xf>
    <xf numFmtId="164" fontId="4" fillId="0" borderId="66" xfId="0" applyNumberFormat="1" applyFont="1" applyBorder="1" applyAlignment="1" applyProtection="1">
      <alignment horizontal="center" vertical="center" wrapText="1"/>
      <protection locked="0"/>
    </xf>
    <xf numFmtId="164" fontId="4" fillId="0" borderId="66" xfId="0" applyNumberFormat="1" applyFont="1" applyBorder="1" applyAlignment="1" applyProtection="1">
      <alignment horizontal="center" vertical="center"/>
      <protection locked="0"/>
    </xf>
    <xf numFmtId="164" fontId="4" fillId="0" borderId="67" xfId="0" applyNumberFormat="1" applyFont="1" applyBorder="1" applyAlignment="1" applyProtection="1">
      <alignment horizontal="center" vertical="center" wrapText="1"/>
      <protection locked="0"/>
    </xf>
    <xf numFmtId="164" fontId="4" fillId="0" borderId="68" xfId="0" applyNumberFormat="1" applyFont="1" applyBorder="1" applyAlignment="1" applyProtection="1">
      <alignment horizontal="center" vertical="center" wrapText="1"/>
      <protection locked="0"/>
    </xf>
    <xf numFmtId="164" fontId="4" fillId="0" borderId="63" xfId="0" applyNumberFormat="1" applyFont="1" applyBorder="1" applyAlignment="1" applyProtection="1">
      <alignment horizontal="center" vertical="center" wrapText="1"/>
      <protection locked="0"/>
    </xf>
    <xf numFmtId="164" fontId="4" fillId="0" borderId="64" xfId="0" applyNumberFormat="1" applyFont="1" applyBorder="1" applyAlignment="1" applyProtection="1">
      <alignment horizontal="center" vertical="center" wrapText="1"/>
      <protection locked="0"/>
    </xf>
    <xf numFmtId="164" fontId="4" fillId="0" borderId="69" xfId="0" applyNumberFormat="1" applyFont="1" applyBorder="1" applyAlignment="1" applyProtection="1">
      <alignment horizontal="center" vertical="center" wrapText="1"/>
      <protection locked="0"/>
    </xf>
    <xf numFmtId="164" fontId="4" fillId="0" borderId="70" xfId="0" applyNumberFormat="1" applyFont="1" applyBorder="1" applyAlignment="1" applyProtection="1">
      <alignment horizontal="center" vertical="center" wrapText="1"/>
      <protection locked="0"/>
    </xf>
    <xf numFmtId="0" fontId="4" fillId="0" borderId="78" xfId="0" applyFont="1" applyBorder="1" applyAlignment="1" applyProtection="1">
      <alignment vertical="center" wrapText="1"/>
      <protection locked="0"/>
    </xf>
    <xf numFmtId="0" fontId="4" fillId="0" borderId="79" xfId="0" applyFont="1" applyBorder="1" applyAlignment="1" applyProtection="1">
      <alignment vertical="center" wrapText="1"/>
      <protection locked="0"/>
    </xf>
    <xf numFmtId="0" fontId="4" fillId="0" borderId="80" xfId="0" applyFont="1" applyBorder="1" applyAlignment="1" applyProtection="1">
      <alignment vertical="center" wrapText="1"/>
      <protection locked="0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64" fontId="4" fillId="0" borderId="31" xfId="0" applyNumberFormat="1" applyFont="1" applyBorder="1" applyAlignment="1" applyProtection="1">
      <alignment horizontal="right" vertical="center" wrapText="1"/>
    </xf>
    <xf numFmtId="164" fontId="4" fillId="0" borderId="83" xfId="0" applyNumberFormat="1" applyFont="1" applyBorder="1" applyAlignment="1" applyProtection="1">
      <alignment horizontal="right" vertical="center" wrapText="1"/>
    </xf>
    <xf numFmtId="0" fontId="7" fillId="2" borderId="76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24" fillId="3" borderId="57" xfId="0" applyFont="1" applyFill="1" applyBorder="1" applyAlignment="1" applyProtection="1">
      <alignment vertical="center" wrapText="1"/>
      <protection locked="0"/>
    </xf>
    <xf numFmtId="164" fontId="4" fillId="3" borderId="58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59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45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43" xfId="0" applyNumberFormat="1" applyFont="1" applyFill="1" applyBorder="1" applyAlignment="1">
      <alignment horizontal="center" vertical="center" wrapText="1"/>
    </xf>
    <xf numFmtId="2" fontId="4" fillId="3" borderId="60" xfId="0" applyNumberFormat="1" applyFont="1" applyFill="1" applyBorder="1" applyAlignment="1">
      <alignment horizontal="center" vertical="center" wrapText="1"/>
    </xf>
    <xf numFmtId="164" fontId="3" fillId="3" borderId="42" xfId="0" applyNumberFormat="1" applyFont="1" applyFill="1" applyBorder="1" applyAlignment="1">
      <alignment horizontal="center" vertical="center" wrapText="1"/>
    </xf>
    <xf numFmtId="0" fontId="3" fillId="4" borderId="77" xfId="0" applyFont="1" applyFill="1" applyBorder="1" applyAlignment="1">
      <alignment vertical="center" wrapText="1"/>
    </xf>
    <xf numFmtId="164" fontId="3" fillId="4" borderId="42" xfId="0" applyNumberFormat="1" applyFont="1" applyFill="1" applyBorder="1" applyAlignment="1">
      <alignment horizontal="center" vertical="center" wrapText="1"/>
    </xf>
    <xf numFmtId="0" fontId="3" fillId="3" borderId="62" xfId="0" applyFont="1" applyFill="1" applyBorder="1" applyAlignment="1">
      <alignment vertical="center" wrapText="1"/>
    </xf>
    <xf numFmtId="164" fontId="3" fillId="3" borderId="61" xfId="0" applyNumberFormat="1" applyFont="1" applyFill="1" applyBorder="1" applyAlignment="1">
      <alignment horizontal="center" vertical="center" wrapText="1"/>
    </xf>
    <xf numFmtId="0" fontId="3" fillId="3" borderId="62" xfId="0" applyFont="1" applyFill="1" applyBorder="1" applyAlignment="1" applyProtection="1">
      <alignment vertical="center" wrapText="1"/>
      <protection locked="0"/>
    </xf>
    <xf numFmtId="164" fontId="23" fillId="3" borderId="42" xfId="0" applyNumberFormat="1" applyFont="1" applyFill="1" applyBorder="1" applyAlignment="1" applyProtection="1">
      <alignment horizontal="center" vertical="center" wrapText="1"/>
      <protection locked="0"/>
    </xf>
    <xf numFmtId="164" fontId="23" fillId="3" borderId="61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42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61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16" xfId="0" applyNumberFormat="1" applyFont="1" applyFill="1" applyBorder="1" applyAlignment="1">
      <alignment horizontal="center" vertical="center" wrapText="1"/>
    </xf>
    <xf numFmtId="4" fontId="4" fillId="3" borderId="6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4" borderId="84" xfId="0" applyNumberFormat="1" applyFont="1" applyFill="1" applyBorder="1" applyAlignment="1">
      <alignment horizontal="center" vertical="center" wrapText="1"/>
    </xf>
    <xf numFmtId="4" fontId="19" fillId="0" borderId="83" xfId="0" applyNumberFormat="1" applyFont="1" applyBorder="1" applyAlignment="1">
      <alignment horizontal="center" vertical="center"/>
    </xf>
    <xf numFmtId="4" fontId="36" fillId="0" borderId="31" xfId="0" applyNumberFormat="1" applyFont="1" applyBorder="1" applyAlignment="1">
      <alignment horizontal="center" vertical="center"/>
    </xf>
    <xf numFmtId="0" fontId="0" fillId="0" borderId="76" xfId="0" applyBorder="1" applyAlignment="1">
      <alignment horizontal="center"/>
    </xf>
    <xf numFmtId="0" fontId="0" fillId="0" borderId="85" xfId="0" applyBorder="1" applyAlignment="1">
      <alignment horizontal="center"/>
    </xf>
    <xf numFmtId="164" fontId="0" fillId="0" borderId="85" xfId="0" applyNumberFormat="1" applyBorder="1" applyAlignment="1">
      <alignment horizontal="center"/>
    </xf>
    <xf numFmtId="164" fontId="0" fillId="0" borderId="75" xfId="0" applyNumberFormat="1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87" xfId="0" applyBorder="1" applyAlignment="1">
      <alignment horizontal="center"/>
    </xf>
    <xf numFmtId="164" fontId="0" fillId="0" borderId="87" xfId="0" applyNumberFormat="1" applyBorder="1" applyAlignment="1">
      <alignment horizontal="center"/>
    </xf>
    <xf numFmtId="164" fontId="0" fillId="0" borderId="60" xfId="0" applyNumberForma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44" fontId="9" fillId="0" borderId="0" xfId="1" applyFont="1" applyBorder="1" applyAlignment="1">
      <alignment horizontal="center"/>
    </xf>
    <xf numFmtId="44" fontId="14" fillId="0" borderId="31" xfId="1" applyFont="1" applyBorder="1" applyAlignment="1"/>
    <xf numFmtId="44" fontId="9" fillId="0" borderId="0" xfId="1" applyFont="1" applyBorder="1" applyAlignment="1">
      <alignment horizontal="center" wrapText="1"/>
    </xf>
    <xf numFmtId="0" fontId="16" fillId="0" borderId="34" xfId="0" applyFont="1" applyBorder="1" applyAlignment="1" applyProtection="1">
      <alignment vertical="center" wrapText="1"/>
      <protection locked="0"/>
    </xf>
    <xf numFmtId="0" fontId="16" fillId="0" borderId="35" xfId="0" applyFont="1" applyBorder="1" applyAlignment="1" applyProtection="1">
      <alignment vertical="center" wrapText="1"/>
      <protection locked="0"/>
    </xf>
    <xf numFmtId="0" fontId="16" fillId="0" borderId="36" xfId="0" applyFont="1" applyBorder="1" applyAlignment="1" applyProtection="1">
      <alignment vertical="center" wrapText="1"/>
      <protection locked="0"/>
    </xf>
    <xf numFmtId="0" fontId="16" fillId="0" borderId="12" xfId="0" applyFont="1" applyBorder="1" applyAlignment="1" applyProtection="1">
      <alignment vertical="center" wrapText="1"/>
      <protection locked="0"/>
    </xf>
    <xf numFmtId="0" fontId="16" fillId="0" borderId="13" xfId="0" applyFont="1" applyBorder="1" applyAlignment="1" applyProtection="1">
      <alignment vertical="center" wrapText="1"/>
      <protection locked="0"/>
    </xf>
    <xf numFmtId="0" fontId="16" fillId="0" borderId="11" xfId="0" applyFont="1" applyBorder="1" applyAlignment="1" applyProtection="1">
      <alignment vertical="center" wrapText="1"/>
      <protection locked="0"/>
    </xf>
    <xf numFmtId="0" fontId="5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20" fillId="0" borderId="13" xfId="0" applyFont="1" applyBorder="1" applyAlignment="1" applyProtection="1">
      <alignment vertical="center" wrapText="1"/>
      <protection locked="0"/>
    </xf>
    <xf numFmtId="0" fontId="20" fillId="0" borderId="11" xfId="0" applyFont="1" applyBorder="1" applyAlignment="1" applyProtection="1">
      <alignment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3" fillId="0" borderId="36" xfId="0" applyFont="1" applyBorder="1" applyAlignment="1" applyProtection="1">
      <alignment vertical="center" wrapText="1"/>
      <protection locked="0"/>
    </xf>
    <xf numFmtId="164" fontId="4" fillId="0" borderId="10" xfId="0" applyNumberFormat="1" applyFont="1" applyBorder="1" applyAlignment="1">
      <alignment horizontal="right" vertical="center" wrapText="1"/>
    </xf>
    <xf numFmtId="164" fontId="4" fillId="0" borderId="1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164" fontId="7" fillId="3" borderId="22" xfId="0" applyNumberFormat="1" applyFont="1" applyFill="1" applyBorder="1" applyAlignment="1">
      <alignment horizontal="center" vertical="center" wrapText="1"/>
    </xf>
    <xf numFmtId="164" fontId="7" fillId="3" borderId="23" xfId="0" applyNumberFormat="1" applyFont="1" applyFill="1" applyBorder="1" applyAlignment="1">
      <alignment horizontal="center" vertical="center" wrapText="1"/>
    </xf>
    <xf numFmtId="0" fontId="7" fillId="2" borderId="71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164" fontId="4" fillId="0" borderId="32" xfId="0" applyNumberFormat="1" applyFont="1" applyBorder="1" applyAlignment="1">
      <alignment horizontal="right" vertical="center" wrapText="1"/>
    </xf>
    <xf numFmtId="164" fontId="4" fillId="0" borderId="26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top"/>
    </xf>
    <xf numFmtId="0" fontId="3" fillId="0" borderId="5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64" fontId="4" fillId="0" borderId="8" xfId="0" applyNumberFormat="1" applyFont="1" applyBorder="1" applyAlignment="1" applyProtection="1">
      <alignment horizontal="right" vertical="center" wrapText="1"/>
    </xf>
    <xf numFmtId="0" fontId="4" fillId="0" borderId="9" xfId="0" applyFont="1" applyBorder="1" applyAlignment="1" applyProtection="1">
      <alignment horizontal="righ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0" borderId="10" xfId="0" applyNumberFormat="1" applyFont="1" applyBorder="1" applyAlignment="1" applyProtection="1">
      <alignment horizontal="right" vertical="center" wrapText="1"/>
    </xf>
    <xf numFmtId="164" fontId="4" fillId="0" borderId="13" xfId="0" applyNumberFormat="1" applyFont="1" applyBorder="1" applyAlignment="1" applyProtection="1">
      <alignment horizontal="right" vertical="center" wrapText="1"/>
    </xf>
    <xf numFmtId="164" fontId="4" fillId="0" borderId="11" xfId="0" applyNumberFormat="1" applyFont="1" applyBorder="1" applyAlignment="1" applyProtection="1">
      <alignment horizontal="righ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0" fontId="4" fillId="0" borderId="2" xfId="0" applyNumberFormat="1" applyFont="1" applyBorder="1" applyAlignment="1" applyProtection="1">
      <alignment horizontal="right" vertical="center" wrapText="1"/>
    </xf>
    <xf numFmtId="10" fontId="4" fillId="0" borderId="3" xfId="0" applyNumberFormat="1" applyFont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2" fillId="0" borderId="0" xfId="0" applyFont="1" applyAlignment="1">
      <alignment horizontal="left" wrapText="1"/>
    </xf>
    <xf numFmtId="0" fontId="32" fillId="0" borderId="0" xfId="0" applyFont="1" applyFill="1" applyAlignment="1">
      <alignment horizontal="left" wrapText="1"/>
    </xf>
    <xf numFmtId="0" fontId="34" fillId="0" borderId="0" xfId="0" applyFont="1" applyAlignment="1">
      <alignment horizontal="left" wrapText="1"/>
    </xf>
    <xf numFmtId="164" fontId="4" fillId="0" borderId="18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14" fontId="15" fillId="0" borderId="53" xfId="0" applyNumberFormat="1" applyFont="1" applyBorder="1" applyAlignment="1" applyProtection="1">
      <alignment horizontal="center" vertical="center" wrapText="1"/>
    </xf>
    <xf numFmtId="14" fontId="15" fillId="0" borderId="31" xfId="0" applyNumberFormat="1" applyFont="1" applyBorder="1" applyAlignment="1" applyProtection="1">
      <alignment horizontal="center" vertical="center" wrapText="1"/>
    </xf>
    <xf numFmtId="14" fontId="15" fillId="0" borderId="40" xfId="0" applyNumberFormat="1" applyFont="1" applyBorder="1" applyAlignment="1" applyProtection="1">
      <alignment horizontal="center" vertical="center" wrapText="1"/>
    </xf>
    <xf numFmtId="0" fontId="31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54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83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7" Type="http://schemas.openxmlformats.org/officeDocument/2006/relationships/comments" Target="../comments2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I35"/>
  <sheetViews>
    <sheetView showGridLines="0" view="pageBreakPreview" zoomScaleNormal="100" zoomScaleSheetLayoutView="100" workbookViewId="0">
      <selection activeCell="H19" sqref="H19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33.75" customHeight="1" x14ac:dyDescent="0.2">
      <c r="A1" s="118" t="s">
        <v>21</v>
      </c>
      <c r="B1" s="118"/>
      <c r="C1" s="118"/>
      <c r="D1" s="118"/>
      <c r="E1" s="118"/>
      <c r="F1" s="118"/>
    </row>
    <row r="2" spans="1:9" ht="20.25" customHeight="1" x14ac:dyDescent="0.3">
      <c r="A2" s="119" t="s">
        <v>31</v>
      </c>
      <c r="B2" s="119"/>
      <c r="C2" s="119"/>
      <c r="D2" s="119"/>
      <c r="E2" s="119"/>
      <c r="F2" s="119"/>
    </row>
    <row r="3" spans="1:9" ht="20.25" customHeight="1" x14ac:dyDescent="0.3">
      <c r="A3" s="119" t="s">
        <v>13</v>
      </c>
      <c r="B3" s="119"/>
      <c r="C3" s="119"/>
      <c r="D3" s="119"/>
      <c r="E3" s="119"/>
      <c r="F3" s="119"/>
    </row>
    <row r="4" spans="1:9" ht="20.25" customHeight="1" x14ac:dyDescent="0.3">
      <c r="A4" s="14"/>
      <c r="B4" s="14"/>
      <c r="C4" s="14"/>
      <c r="D4" s="14"/>
      <c r="E4" s="14"/>
      <c r="F4" s="14"/>
    </row>
    <row r="5" spans="1:9" ht="20.25" customHeight="1" x14ac:dyDescent="0.2">
      <c r="A5" s="121" t="s">
        <v>75</v>
      </c>
      <c r="B5" s="121"/>
      <c r="C5" s="121"/>
      <c r="D5" s="121"/>
      <c r="E5" s="121"/>
      <c r="F5" s="121"/>
    </row>
    <row r="6" spans="1:9" ht="20.25" customHeight="1" x14ac:dyDescent="0.2">
      <c r="A6" s="121"/>
      <c r="B6" s="121"/>
      <c r="C6" s="121"/>
      <c r="D6" s="121"/>
      <c r="E6" s="121"/>
      <c r="F6" s="121"/>
    </row>
    <row r="7" spans="1:9" ht="20.25" customHeight="1" x14ac:dyDescent="0.2">
      <c r="A7" s="120"/>
      <c r="B7" s="120"/>
      <c r="C7" s="120"/>
      <c r="D7" s="120"/>
      <c r="E7" s="120"/>
      <c r="F7" s="120"/>
    </row>
    <row r="8" spans="1:9" s="3" customFormat="1" ht="15" customHeight="1" x14ac:dyDescent="0.2">
      <c r="A8" s="122" t="s">
        <v>76</v>
      </c>
      <c r="B8" s="123"/>
      <c r="C8" s="123"/>
      <c r="D8" s="123"/>
      <c r="E8" s="123"/>
      <c r="F8" s="124"/>
    </row>
    <row r="9" spans="1:9" s="3" customFormat="1" ht="14.25" customHeight="1" x14ac:dyDescent="0.2">
      <c r="A9" s="125" t="s">
        <v>77</v>
      </c>
      <c r="B9" s="143"/>
      <c r="C9" s="143"/>
      <c r="D9" s="143"/>
      <c r="E9" s="143"/>
      <c r="F9" s="144"/>
    </row>
    <row r="10" spans="1:9" s="3" customFormat="1" ht="15" customHeight="1" x14ac:dyDescent="0.2">
      <c r="A10" s="125" t="s">
        <v>78</v>
      </c>
      <c r="B10" s="126"/>
      <c r="C10" s="126"/>
      <c r="D10" s="126"/>
      <c r="E10" s="126"/>
      <c r="F10" s="127"/>
      <c r="G10" s="52" t="s">
        <v>55</v>
      </c>
      <c r="H10" s="52"/>
      <c r="I10" s="52"/>
    </row>
    <row r="11" spans="1:9" s="3" customFormat="1" ht="15" customHeight="1" thickBot="1" x14ac:dyDescent="0.25">
      <c r="A11" s="128"/>
      <c r="B11" s="129"/>
      <c r="C11" s="129"/>
      <c r="D11" s="129"/>
      <c r="E11" s="129"/>
      <c r="F11" s="130"/>
      <c r="G11" s="52"/>
      <c r="H11" s="52"/>
      <c r="I11" s="52"/>
    </row>
    <row r="12" spans="1:9" s="3" customFormat="1" ht="44.25" customHeight="1" thickBot="1" x14ac:dyDescent="0.25">
      <c r="A12" s="17" t="s">
        <v>66</v>
      </c>
      <c r="B12" s="18" t="s">
        <v>67</v>
      </c>
      <c r="C12" s="19" t="s">
        <v>68</v>
      </c>
      <c r="D12" s="33" t="s">
        <v>69</v>
      </c>
      <c r="E12" s="18" t="s">
        <v>58</v>
      </c>
      <c r="F12" s="20" t="s">
        <v>57</v>
      </c>
      <c r="G12" s="52"/>
      <c r="H12" s="52"/>
      <c r="I12" s="52"/>
    </row>
    <row r="13" spans="1:9" s="3" customFormat="1" ht="15" customHeight="1" thickBot="1" x14ac:dyDescent="0.25">
      <c r="A13" s="88" t="s">
        <v>70</v>
      </c>
      <c r="B13" s="89">
        <v>0</v>
      </c>
      <c r="C13" s="90">
        <v>0</v>
      </c>
      <c r="D13" s="91">
        <v>0</v>
      </c>
      <c r="E13" s="92">
        <f>IF(C13&lt;D13,D13-C13,0)</f>
        <v>0</v>
      </c>
      <c r="F13" s="93" t="e">
        <f>IF((C13*0.7)&gt;=D13,D13/C13*100,D13/C13*100)</f>
        <v>#DIV/0!</v>
      </c>
      <c r="G13" s="54">
        <f>C13*0.7</f>
        <v>0</v>
      </c>
      <c r="H13" s="53" t="s">
        <v>61</v>
      </c>
      <c r="I13" s="52"/>
    </row>
    <row r="14" spans="1:9" s="3" customFormat="1" ht="15" customHeight="1" x14ac:dyDescent="0.2">
      <c r="A14" s="35"/>
      <c r="B14" s="36"/>
      <c r="C14" s="36"/>
      <c r="D14" s="37"/>
      <c r="E14" s="38"/>
      <c r="F14" s="39"/>
      <c r="G14" s="54"/>
      <c r="H14" s="55">
        <f>IF((C13*0.7)&gt;D13,C13-D13,((C13*0.7)-C13)+(C13-D13))</f>
        <v>0</v>
      </c>
      <c r="I14" s="53" t="str">
        <f>IF(H14&gt;0,"vlastní prostředky organizace","vratka")</f>
        <v>vratka</v>
      </c>
    </row>
    <row r="15" spans="1:9" s="3" customFormat="1" ht="15" customHeight="1" x14ac:dyDescent="0.2">
      <c r="A15" s="148" t="s">
        <v>29</v>
      </c>
      <c r="B15" s="149"/>
      <c r="C15" s="149"/>
      <c r="D15" s="149"/>
      <c r="E15" s="149"/>
      <c r="F15" s="150"/>
      <c r="G15" s="51"/>
    </row>
    <row r="16" spans="1:9" s="3" customFormat="1" ht="15" customHeight="1" x14ac:dyDescent="0.2">
      <c r="A16" s="131" t="s">
        <v>59</v>
      </c>
      <c r="B16" s="132"/>
      <c r="C16" s="132"/>
      <c r="D16" s="132"/>
      <c r="E16" s="132"/>
      <c r="F16" s="133"/>
    </row>
    <row r="17" spans="1:6" s="3" customFormat="1" ht="15" customHeight="1" x14ac:dyDescent="0.2">
      <c r="A17" s="134"/>
      <c r="B17" s="135"/>
      <c r="C17" s="135"/>
      <c r="D17" s="135"/>
      <c r="E17" s="135"/>
      <c r="F17" s="136"/>
    </row>
    <row r="18" spans="1:6" s="3" customFormat="1" ht="15" customHeight="1" x14ac:dyDescent="0.2">
      <c r="A18" s="134"/>
      <c r="B18" s="135"/>
      <c r="C18" s="135"/>
      <c r="D18" s="135"/>
      <c r="E18" s="135"/>
      <c r="F18" s="136"/>
    </row>
    <row r="19" spans="1:6" s="3" customFormat="1" ht="48.75" customHeight="1" x14ac:dyDescent="0.2">
      <c r="A19" s="137"/>
      <c r="B19" s="138"/>
      <c r="C19" s="138"/>
      <c r="D19" s="138"/>
      <c r="E19" s="138"/>
      <c r="F19" s="139"/>
    </row>
    <row r="20" spans="1:6" s="3" customFormat="1" ht="15" customHeight="1" x14ac:dyDescent="0.2">
      <c r="A20" s="148" t="s">
        <v>27</v>
      </c>
      <c r="B20" s="149"/>
      <c r="C20" s="149"/>
      <c r="D20" s="149"/>
      <c r="E20" s="149"/>
      <c r="F20" s="150"/>
    </row>
    <row r="21" spans="1:6" s="3" customFormat="1" ht="15" customHeight="1" x14ac:dyDescent="0.2">
      <c r="A21" s="131" t="s">
        <v>59</v>
      </c>
      <c r="B21" s="132"/>
      <c r="C21" s="132"/>
      <c r="D21" s="132"/>
      <c r="E21" s="132"/>
      <c r="F21" s="133"/>
    </row>
    <row r="22" spans="1:6" s="3" customFormat="1" ht="15" customHeight="1" x14ac:dyDescent="0.2">
      <c r="A22" s="134"/>
      <c r="B22" s="135"/>
      <c r="C22" s="135"/>
      <c r="D22" s="135"/>
      <c r="E22" s="135"/>
      <c r="F22" s="136"/>
    </row>
    <row r="23" spans="1:6" s="3" customFormat="1" ht="15" customHeight="1" x14ac:dyDescent="0.2">
      <c r="A23" s="134"/>
      <c r="B23" s="135"/>
      <c r="C23" s="135"/>
      <c r="D23" s="135"/>
      <c r="E23" s="135"/>
      <c r="F23" s="136"/>
    </row>
    <row r="24" spans="1:6" s="3" customFormat="1" ht="48.75" customHeight="1" x14ac:dyDescent="0.2">
      <c r="A24" s="137"/>
      <c r="B24" s="138"/>
      <c r="C24" s="138"/>
      <c r="D24" s="138"/>
      <c r="E24" s="138"/>
      <c r="F24" s="139"/>
    </row>
    <row r="25" spans="1:6" s="3" customFormat="1" ht="15" customHeight="1" x14ac:dyDescent="0.2">
      <c r="A25" s="140" t="s">
        <v>28</v>
      </c>
      <c r="B25" s="141"/>
      <c r="C25" s="141"/>
      <c r="D25" s="141"/>
      <c r="E25" s="141"/>
      <c r="F25" s="142"/>
    </row>
    <row r="26" spans="1:6" s="3" customFormat="1" ht="15" customHeight="1" x14ac:dyDescent="0.2">
      <c r="A26" s="131" t="s">
        <v>59</v>
      </c>
      <c r="B26" s="132"/>
      <c r="C26" s="132"/>
      <c r="D26" s="132"/>
      <c r="E26" s="132"/>
      <c r="F26" s="133"/>
    </row>
    <row r="27" spans="1:6" s="3" customFormat="1" ht="15" customHeight="1" x14ac:dyDescent="0.2">
      <c r="A27" s="134"/>
      <c r="B27" s="135"/>
      <c r="C27" s="135"/>
      <c r="D27" s="135"/>
      <c r="E27" s="135"/>
      <c r="F27" s="136"/>
    </row>
    <row r="28" spans="1:6" s="3" customFormat="1" ht="15" customHeight="1" x14ac:dyDescent="0.2">
      <c r="A28" s="134"/>
      <c r="B28" s="135"/>
      <c r="C28" s="135"/>
      <c r="D28" s="135"/>
      <c r="E28" s="135"/>
      <c r="F28" s="136"/>
    </row>
    <row r="29" spans="1:6" s="3" customFormat="1" ht="48.75" customHeight="1" x14ac:dyDescent="0.2">
      <c r="A29" s="137"/>
      <c r="B29" s="138"/>
      <c r="C29" s="138"/>
      <c r="D29" s="138"/>
      <c r="E29" s="138"/>
      <c r="F29" s="139"/>
    </row>
    <row r="30" spans="1:6" s="3" customFormat="1" ht="15" customHeight="1" x14ac:dyDescent="0.2">
      <c r="A30" s="140" t="s">
        <v>0</v>
      </c>
      <c r="B30" s="141"/>
      <c r="C30" s="141"/>
      <c r="D30" s="141"/>
      <c r="E30" s="141"/>
      <c r="F30" s="142"/>
    </row>
    <row r="31" spans="1:6" s="3" customFormat="1" ht="15" customHeight="1" x14ac:dyDescent="0.2">
      <c r="A31" s="131" t="s">
        <v>59</v>
      </c>
      <c r="B31" s="132"/>
      <c r="C31" s="132"/>
      <c r="D31" s="132"/>
      <c r="E31" s="132"/>
      <c r="F31" s="133"/>
    </row>
    <row r="32" spans="1:6" s="3" customFormat="1" ht="15" customHeight="1" x14ac:dyDescent="0.2">
      <c r="A32" s="134"/>
      <c r="B32" s="135"/>
      <c r="C32" s="135"/>
      <c r="D32" s="135"/>
      <c r="E32" s="135"/>
      <c r="F32" s="136"/>
    </row>
    <row r="33" spans="1:6" s="3" customFormat="1" ht="15" customHeight="1" x14ac:dyDescent="0.2">
      <c r="A33" s="134"/>
      <c r="B33" s="135"/>
      <c r="C33" s="135"/>
      <c r="D33" s="135"/>
      <c r="E33" s="135"/>
      <c r="F33" s="136"/>
    </row>
    <row r="34" spans="1:6" s="3" customFormat="1" ht="48.75" customHeight="1" x14ac:dyDescent="0.2">
      <c r="A34" s="145"/>
      <c r="B34" s="146"/>
      <c r="C34" s="146"/>
      <c r="D34" s="146"/>
      <c r="E34" s="146"/>
      <c r="F34" s="147"/>
    </row>
    <row r="35" spans="1:6" ht="32.25" customHeight="1" x14ac:dyDescent="0.25">
      <c r="A35" s="2"/>
    </row>
  </sheetData>
  <sheetProtection algorithmName="SHA-512" hashValue="HFkf7trR5NkJfEFSur/z/qIXLxkPCH0qaMVkaOvwGfDXFXEc2OhOy9zgCuemknXj3xEig6Gw7ad3NjP9Qx0InA==" saltValue="zwjZvXOqxXlPktFP7dbEwA==" spinCount="100000" sheet="1" objects="1" scenarios="1"/>
  <dataConsolidate/>
  <customSheetViews>
    <customSheetView guid="{0F0BE436-E5F8-447E-8554-FB945096D212}" showPageBreaks="1" showGridLines="0" printArea="1" view="pageBreakPreview">
      <selection activeCell="H12" sqref="H1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>
        <oddHeader>&amp;RPříloha č. 1d</oddHeader>
      </headerFooter>
    </customSheetView>
    <customSheetView guid="{21AC950D-DC3B-4902-990E-85327BAB389E}" showPageBreaks="1" showGridLines="0" printArea="1" view="pageBreakPreview" topLeftCell="A22">
      <selection activeCell="A5" sqref="A5:F5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>
        <oddHeader>&amp;RPříloha č. 1d</oddHeader>
      </headerFooter>
    </customSheetView>
    <customSheetView guid="{78C9D36F-0297-446B-A2FA-2A5F0C8FCD84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>
        <oddHeader>&amp;RPříloha č. 1d</oddHeader>
      </headerFooter>
    </customSheetView>
    <customSheetView guid="{B50BE765-4CB1-4679-A0D4-E497D21B2A30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>
        <oddHeader>&amp;RPříloha č. 1d</oddHeader>
      </headerFooter>
    </customSheetView>
  </customSheetViews>
  <mergeCells count="17">
    <mergeCell ref="A31:F34"/>
    <mergeCell ref="A15:F15"/>
    <mergeCell ref="A16:F19"/>
    <mergeCell ref="A20:F20"/>
    <mergeCell ref="A21:F24"/>
    <mergeCell ref="A25:F25"/>
    <mergeCell ref="A8:F8"/>
    <mergeCell ref="A10:F10"/>
    <mergeCell ref="A11:F11"/>
    <mergeCell ref="A26:F29"/>
    <mergeCell ref="A30:F30"/>
    <mergeCell ref="A9:F9"/>
    <mergeCell ref="A1:F1"/>
    <mergeCell ref="A2:F2"/>
    <mergeCell ref="A3:F3"/>
    <mergeCell ref="A7:F7"/>
    <mergeCell ref="A5:F6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5" fitToHeight="2" orientation="portrait" r:id="rId5"/>
  <headerFooter alignWithMargins="0">
    <oddHeader>&amp;RPříloha č. 4a</oddHeader>
  </headerFooter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5"/>
  <sheetViews>
    <sheetView showGridLines="0" view="pageBreakPreview" zoomScaleNormal="100" zoomScaleSheetLayoutView="100" workbookViewId="0">
      <selection activeCell="H14" sqref="H14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33.75" customHeight="1" x14ac:dyDescent="0.2">
      <c r="A1" s="118" t="s">
        <v>21</v>
      </c>
      <c r="B1" s="118"/>
      <c r="C1" s="118"/>
      <c r="D1" s="118"/>
      <c r="E1" s="118"/>
      <c r="F1" s="118"/>
    </row>
    <row r="2" spans="1:9" ht="20.25" customHeight="1" x14ac:dyDescent="0.3">
      <c r="A2" s="119" t="s">
        <v>31</v>
      </c>
      <c r="B2" s="119"/>
      <c r="C2" s="119"/>
      <c r="D2" s="119"/>
      <c r="E2" s="119"/>
      <c r="F2" s="119"/>
    </row>
    <row r="3" spans="1:9" ht="20.25" customHeight="1" x14ac:dyDescent="0.3">
      <c r="A3" s="119" t="s">
        <v>13</v>
      </c>
      <c r="B3" s="119"/>
      <c r="C3" s="119"/>
      <c r="D3" s="119"/>
      <c r="E3" s="119"/>
      <c r="F3" s="119"/>
    </row>
    <row r="4" spans="1:9" ht="20.25" customHeight="1" x14ac:dyDescent="0.3">
      <c r="A4" s="32"/>
      <c r="B4" s="32"/>
      <c r="C4" s="32"/>
      <c r="D4" s="32"/>
      <c r="E4" s="32"/>
      <c r="F4" s="32"/>
    </row>
    <row r="5" spans="1:9" ht="20.25" customHeight="1" x14ac:dyDescent="0.2">
      <c r="A5" s="121" t="s">
        <v>75</v>
      </c>
      <c r="B5" s="121"/>
      <c r="C5" s="121"/>
      <c r="D5" s="121"/>
      <c r="E5" s="121"/>
      <c r="F5" s="121"/>
    </row>
    <row r="6" spans="1:9" ht="20.25" customHeight="1" x14ac:dyDescent="0.2">
      <c r="A6" s="121"/>
      <c r="B6" s="121"/>
      <c r="C6" s="121"/>
      <c r="D6" s="121"/>
      <c r="E6" s="121"/>
      <c r="F6" s="121"/>
    </row>
    <row r="7" spans="1:9" ht="20.25" customHeight="1" x14ac:dyDescent="0.2">
      <c r="A7" s="120"/>
      <c r="B7" s="120"/>
      <c r="C7" s="120"/>
      <c r="D7" s="120"/>
      <c r="E7" s="120"/>
      <c r="F7" s="120"/>
    </row>
    <row r="8" spans="1:9" s="3" customFormat="1" ht="15" customHeight="1" x14ac:dyDescent="0.2">
      <c r="A8" s="156" t="s">
        <v>79</v>
      </c>
      <c r="B8" s="157"/>
      <c r="C8" s="157"/>
      <c r="D8" s="157"/>
      <c r="E8" s="157"/>
      <c r="F8" s="158"/>
    </row>
    <row r="9" spans="1:9" s="3" customFormat="1" ht="15" customHeight="1" x14ac:dyDescent="0.2">
      <c r="A9" s="151" t="s">
        <v>80</v>
      </c>
      <c r="B9" s="154"/>
      <c r="C9" s="154"/>
      <c r="D9" s="154"/>
      <c r="E9" s="154"/>
      <c r="F9" s="155"/>
    </row>
    <row r="10" spans="1:9" s="3" customFormat="1" ht="15" customHeight="1" x14ac:dyDescent="0.2">
      <c r="A10" s="151" t="s">
        <v>81</v>
      </c>
      <c r="B10" s="152"/>
      <c r="C10" s="152"/>
      <c r="D10" s="152"/>
      <c r="E10" s="152"/>
      <c r="F10" s="153"/>
      <c r="G10" s="52" t="s">
        <v>55</v>
      </c>
      <c r="H10" s="52"/>
      <c r="I10" s="52"/>
    </row>
    <row r="11" spans="1:9" s="3" customFormat="1" ht="15" customHeight="1" thickBot="1" x14ac:dyDescent="0.25">
      <c r="A11" s="128"/>
      <c r="B11" s="129"/>
      <c r="C11" s="129"/>
      <c r="D11" s="129"/>
      <c r="E11" s="129"/>
      <c r="F11" s="130"/>
      <c r="G11" s="52"/>
      <c r="H11" s="52"/>
      <c r="I11" s="52"/>
    </row>
    <row r="12" spans="1:9" s="3" customFormat="1" ht="44.25" customHeight="1" thickBot="1" x14ac:dyDescent="0.25">
      <c r="A12" s="17" t="s">
        <v>66</v>
      </c>
      <c r="B12" s="18" t="s">
        <v>67</v>
      </c>
      <c r="C12" s="19" t="s">
        <v>68</v>
      </c>
      <c r="D12" s="33" t="s">
        <v>69</v>
      </c>
      <c r="E12" s="18" t="s">
        <v>58</v>
      </c>
      <c r="F12" s="20" t="s">
        <v>57</v>
      </c>
      <c r="G12" s="52"/>
      <c r="H12" s="52"/>
      <c r="I12" s="52"/>
    </row>
    <row r="13" spans="1:9" s="3" customFormat="1" ht="15" customHeight="1" thickBot="1" x14ac:dyDescent="0.25">
      <c r="A13" s="88" t="s">
        <v>70</v>
      </c>
      <c r="B13" s="89">
        <v>0</v>
      </c>
      <c r="C13" s="90">
        <v>0</v>
      </c>
      <c r="D13" s="91">
        <v>0</v>
      </c>
      <c r="E13" s="92">
        <f>IF(C13&lt;D13,D13-C13,0)</f>
        <v>0</v>
      </c>
      <c r="F13" s="105" t="e">
        <f>IF((C13*0.7)&gt;=D13,D13/C13*100,D13/C13*100)</f>
        <v>#DIV/0!</v>
      </c>
      <c r="G13" s="54">
        <f>C13*0.7</f>
        <v>0</v>
      </c>
      <c r="H13" s="53" t="s">
        <v>61</v>
      </c>
      <c r="I13" s="52"/>
    </row>
    <row r="14" spans="1:9" s="3" customFormat="1" ht="15" customHeight="1" x14ac:dyDescent="0.2">
      <c r="A14" s="35"/>
      <c r="B14" s="36"/>
      <c r="C14" s="36"/>
      <c r="D14" s="37"/>
      <c r="E14" s="38"/>
      <c r="F14" s="39"/>
      <c r="G14" s="54"/>
      <c r="H14" s="55">
        <f>IF((C13*0.7)&gt;D13,C13-D13,((C13*0.7)-C13)+(C13-D13))</f>
        <v>0</v>
      </c>
      <c r="I14" s="53" t="str">
        <f>IF(H14&gt;0,"vlastní prostředky organizace","vratka")</f>
        <v>vratka</v>
      </c>
    </row>
    <row r="15" spans="1:9" s="3" customFormat="1" ht="15" customHeight="1" x14ac:dyDescent="0.2">
      <c r="A15" s="148" t="s">
        <v>30</v>
      </c>
      <c r="B15" s="149"/>
      <c r="C15" s="149"/>
      <c r="D15" s="149"/>
      <c r="E15" s="149"/>
      <c r="F15" s="150"/>
    </row>
    <row r="16" spans="1:9" s="3" customFormat="1" ht="15" customHeight="1" x14ac:dyDescent="0.2">
      <c r="A16" s="131" t="s">
        <v>59</v>
      </c>
      <c r="B16" s="132"/>
      <c r="C16" s="132"/>
      <c r="D16" s="132"/>
      <c r="E16" s="132"/>
      <c r="F16" s="133"/>
    </row>
    <row r="17" spans="1:6" s="3" customFormat="1" ht="15" customHeight="1" x14ac:dyDescent="0.2">
      <c r="A17" s="134"/>
      <c r="B17" s="135"/>
      <c r="C17" s="135"/>
      <c r="D17" s="135"/>
      <c r="E17" s="135"/>
      <c r="F17" s="136"/>
    </row>
    <row r="18" spans="1:6" s="3" customFormat="1" ht="15" customHeight="1" x14ac:dyDescent="0.2">
      <c r="A18" s="134"/>
      <c r="B18" s="135"/>
      <c r="C18" s="135"/>
      <c r="D18" s="135"/>
      <c r="E18" s="135"/>
      <c r="F18" s="136"/>
    </row>
    <row r="19" spans="1:6" s="3" customFormat="1" ht="48.75" customHeight="1" x14ac:dyDescent="0.2">
      <c r="A19" s="137"/>
      <c r="B19" s="138"/>
      <c r="C19" s="138"/>
      <c r="D19" s="138"/>
      <c r="E19" s="138"/>
      <c r="F19" s="139"/>
    </row>
    <row r="20" spans="1:6" s="3" customFormat="1" ht="15" customHeight="1" x14ac:dyDescent="0.2">
      <c r="A20" s="148" t="s">
        <v>27</v>
      </c>
      <c r="B20" s="149"/>
      <c r="C20" s="149"/>
      <c r="D20" s="149"/>
      <c r="E20" s="149"/>
      <c r="F20" s="150"/>
    </row>
    <row r="21" spans="1:6" s="3" customFormat="1" ht="15" customHeight="1" x14ac:dyDescent="0.2">
      <c r="A21" s="131" t="s">
        <v>59</v>
      </c>
      <c r="B21" s="132"/>
      <c r="C21" s="132"/>
      <c r="D21" s="132"/>
      <c r="E21" s="132"/>
      <c r="F21" s="133"/>
    </row>
    <row r="22" spans="1:6" s="3" customFormat="1" ht="15" customHeight="1" x14ac:dyDescent="0.2">
      <c r="A22" s="134"/>
      <c r="B22" s="135"/>
      <c r="C22" s="135"/>
      <c r="D22" s="135"/>
      <c r="E22" s="135"/>
      <c r="F22" s="136"/>
    </row>
    <row r="23" spans="1:6" s="3" customFormat="1" ht="15" customHeight="1" x14ac:dyDescent="0.2">
      <c r="A23" s="134"/>
      <c r="B23" s="135"/>
      <c r="C23" s="135"/>
      <c r="D23" s="135"/>
      <c r="E23" s="135"/>
      <c r="F23" s="136"/>
    </row>
    <row r="24" spans="1:6" s="3" customFormat="1" ht="48.75" customHeight="1" x14ac:dyDescent="0.2">
      <c r="A24" s="137"/>
      <c r="B24" s="138"/>
      <c r="C24" s="138"/>
      <c r="D24" s="138"/>
      <c r="E24" s="138"/>
      <c r="F24" s="139"/>
    </row>
    <row r="25" spans="1:6" s="3" customFormat="1" ht="15" customHeight="1" x14ac:dyDescent="0.2">
      <c r="A25" s="140" t="s">
        <v>28</v>
      </c>
      <c r="B25" s="141"/>
      <c r="C25" s="141"/>
      <c r="D25" s="141"/>
      <c r="E25" s="141"/>
      <c r="F25" s="142"/>
    </row>
    <row r="26" spans="1:6" s="3" customFormat="1" ht="15" customHeight="1" x14ac:dyDescent="0.2">
      <c r="A26" s="131" t="s">
        <v>59</v>
      </c>
      <c r="B26" s="132"/>
      <c r="C26" s="132"/>
      <c r="D26" s="132"/>
      <c r="E26" s="132"/>
      <c r="F26" s="133"/>
    </row>
    <row r="27" spans="1:6" s="3" customFormat="1" ht="15" customHeight="1" x14ac:dyDescent="0.2">
      <c r="A27" s="134"/>
      <c r="B27" s="135"/>
      <c r="C27" s="135"/>
      <c r="D27" s="135"/>
      <c r="E27" s="135"/>
      <c r="F27" s="136"/>
    </row>
    <row r="28" spans="1:6" s="3" customFormat="1" ht="15" customHeight="1" x14ac:dyDescent="0.2">
      <c r="A28" s="134"/>
      <c r="B28" s="135"/>
      <c r="C28" s="135"/>
      <c r="D28" s="135"/>
      <c r="E28" s="135"/>
      <c r="F28" s="136"/>
    </row>
    <row r="29" spans="1:6" s="3" customFormat="1" ht="48.75" customHeight="1" x14ac:dyDescent="0.2">
      <c r="A29" s="137"/>
      <c r="B29" s="138"/>
      <c r="C29" s="138"/>
      <c r="D29" s="138"/>
      <c r="E29" s="138"/>
      <c r="F29" s="139"/>
    </row>
    <row r="30" spans="1:6" s="3" customFormat="1" ht="15" customHeight="1" x14ac:dyDescent="0.2">
      <c r="A30" s="140" t="s">
        <v>0</v>
      </c>
      <c r="B30" s="141"/>
      <c r="C30" s="141"/>
      <c r="D30" s="141"/>
      <c r="E30" s="141"/>
      <c r="F30" s="142"/>
    </row>
    <row r="31" spans="1:6" s="3" customFormat="1" ht="15" customHeight="1" x14ac:dyDescent="0.2">
      <c r="A31" s="131" t="s">
        <v>59</v>
      </c>
      <c r="B31" s="132"/>
      <c r="C31" s="132"/>
      <c r="D31" s="132"/>
      <c r="E31" s="132"/>
      <c r="F31" s="133"/>
    </row>
    <row r="32" spans="1:6" s="3" customFormat="1" ht="15" customHeight="1" x14ac:dyDescent="0.2">
      <c r="A32" s="134"/>
      <c r="B32" s="135"/>
      <c r="C32" s="135"/>
      <c r="D32" s="135"/>
      <c r="E32" s="135"/>
      <c r="F32" s="136"/>
    </row>
    <row r="33" spans="1:6" s="3" customFormat="1" ht="15" customHeight="1" x14ac:dyDescent="0.2">
      <c r="A33" s="134"/>
      <c r="B33" s="135"/>
      <c r="C33" s="135"/>
      <c r="D33" s="135"/>
      <c r="E33" s="135"/>
      <c r="F33" s="136"/>
    </row>
    <row r="34" spans="1:6" s="3" customFormat="1" ht="48.75" customHeight="1" x14ac:dyDescent="0.2">
      <c r="A34" s="145"/>
      <c r="B34" s="146"/>
      <c r="C34" s="146"/>
      <c r="D34" s="146"/>
      <c r="E34" s="146"/>
      <c r="F34" s="147"/>
    </row>
    <row r="35" spans="1:6" ht="32.25" customHeight="1" x14ac:dyDescent="0.25">
      <c r="A35" s="2"/>
    </row>
  </sheetData>
  <sheetProtection algorithmName="SHA-512" hashValue="bu/xaTwFNfqNxYj067LjLSjrEWDGFxdUhFVm5kH+UWCZgnQQHWeOQUxJthvKVqcTZHmbgkAoMV4mw5VFqyeI/A==" saltValue="JOhwAYnBH5/Lj5Png0gV8w==" spinCount="100000" sheet="1" objects="1" scenarios="1"/>
  <dataConsolidate/>
  <customSheetViews>
    <customSheetView guid="{0F0BE436-E5F8-447E-8554-FB945096D212}" showPageBreaks="1" showGridLines="0" printArea="1" view="pageBreakPreview">
      <selection activeCell="A5" sqref="A5:F5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/>
    </customSheetView>
    <customSheetView guid="{21AC950D-DC3B-4902-990E-85327BAB389E}" showPageBreaks="1" showGridLines="0" printArea="1" view="pageBreakPreview">
      <selection activeCell="A5" sqref="A5:F5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/>
    </customSheetView>
    <customSheetView guid="{78C9D36F-0297-446B-A2FA-2A5F0C8FCD84}" showPageBreaks="1" showGridLines="0" printArea="1" view="pageBreakPreview">
      <selection activeCell="A9" sqref="A9:F9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/>
    </customSheetView>
    <customSheetView guid="{B50BE765-4CB1-4679-A0D4-E497D21B2A30}" showPageBreaks="1" showGridLines="0" printArea="1" view="pageBreakPreview">
      <selection activeCell="A9" sqref="A9:F9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/>
    </customSheetView>
  </customSheetViews>
  <mergeCells count="17">
    <mergeCell ref="A9:F9"/>
    <mergeCell ref="A8:F8"/>
    <mergeCell ref="A1:F1"/>
    <mergeCell ref="A2:F2"/>
    <mergeCell ref="A3:F3"/>
    <mergeCell ref="A7:F7"/>
    <mergeCell ref="A5:F6"/>
    <mergeCell ref="A25:F25"/>
    <mergeCell ref="A26:F29"/>
    <mergeCell ref="A30:F30"/>
    <mergeCell ref="A31:F34"/>
    <mergeCell ref="A10:F10"/>
    <mergeCell ref="A11:F11"/>
    <mergeCell ref="A15:F15"/>
    <mergeCell ref="A16:F19"/>
    <mergeCell ref="A20:F20"/>
    <mergeCell ref="A21:F24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5" fitToHeight="2" orientation="portrait" r:id="rId5"/>
  <headerFooter alignWithMargins="0">
    <oddHeader>&amp;RPříloha č. 4a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5"/>
  <sheetViews>
    <sheetView showGridLines="0" view="pageBreakPreview" zoomScaleNormal="100" zoomScaleSheetLayoutView="100" workbookViewId="0">
      <selection activeCell="H14" sqref="H14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33.75" customHeight="1" x14ac:dyDescent="0.2">
      <c r="A1" s="118" t="s">
        <v>21</v>
      </c>
      <c r="B1" s="118"/>
      <c r="C1" s="118"/>
      <c r="D1" s="118"/>
      <c r="E1" s="118"/>
      <c r="F1" s="118"/>
    </row>
    <row r="2" spans="1:9" ht="20.25" customHeight="1" x14ac:dyDescent="0.3">
      <c r="A2" s="119" t="s">
        <v>31</v>
      </c>
      <c r="B2" s="119"/>
      <c r="C2" s="119"/>
      <c r="D2" s="119"/>
      <c r="E2" s="119"/>
      <c r="F2" s="119"/>
    </row>
    <row r="3" spans="1:9" ht="20.25" customHeight="1" x14ac:dyDescent="0.3">
      <c r="A3" s="119" t="s">
        <v>13</v>
      </c>
      <c r="B3" s="119"/>
      <c r="C3" s="119"/>
      <c r="D3" s="119"/>
      <c r="E3" s="119"/>
      <c r="F3" s="119"/>
    </row>
    <row r="4" spans="1:9" ht="20.25" customHeight="1" x14ac:dyDescent="0.3">
      <c r="A4" s="32"/>
      <c r="B4" s="32"/>
      <c r="C4" s="32"/>
      <c r="D4" s="32"/>
      <c r="E4" s="32"/>
      <c r="F4" s="32"/>
    </row>
    <row r="5" spans="1:9" ht="20.25" customHeight="1" x14ac:dyDescent="0.2">
      <c r="A5" s="121" t="s">
        <v>75</v>
      </c>
      <c r="B5" s="121"/>
      <c r="C5" s="121"/>
      <c r="D5" s="121"/>
      <c r="E5" s="121"/>
      <c r="F5" s="121"/>
    </row>
    <row r="6" spans="1:9" ht="20.25" customHeight="1" x14ac:dyDescent="0.2">
      <c r="A6" s="121"/>
      <c r="B6" s="121"/>
      <c r="C6" s="121"/>
      <c r="D6" s="121"/>
      <c r="E6" s="121"/>
      <c r="F6" s="121"/>
    </row>
    <row r="7" spans="1:9" ht="20.25" customHeight="1" x14ac:dyDescent="0.2">
      <c r="A7" s="120"/>
      <c r="B7" s="120"/>
      <c r="C7" s="120"/>
      <c r="D7" s="120"/>
      <c r="E7" s="120"/>
      <c r="F7" s="120"/>
    </row>
    <row r="8" spans="1:9" s="3" customFormat="1" ht="15" customHeight="1" x14ac:dyDescent="0.2">
      <c r="A8" s="156" t="s">
        <v>82</v>
      </c>
      <c r="B8" s="157"/>
      <c r="C8" s="157"/>
      <c r="D8" s="157"/>
      <c r="E8" s="157"/>
      <c r="F8" s="158"/>
    </row>
    <row r="9" spans="1:9" s="3" customFormat="1" ht="15" customHeight="1" x14ac:dyDescent="0.2">
      <c r="A9" s="151" t="s">
        <v>83</v>
      </c>
      <c r="B9" s="154"/>
      <c r="C9" s="154"/>
      <c r="D9" s="154"/>
      <c r="E9" s="154"/>
      <c r="F9" s="155"/>
    </row>
    <row r="10" spans="1:9" s="3" customFormat="1" ht="15" customHeight="1" x14ac:dyDescent="0.2">
      <c r="A10" s="151" t="s">
        <v>84</v>
      </c>
      <c r="B10" s="152"/>
      <c r="C10" s="152"/>
      <c r="D10" s="152"/>
      <c r="E10" s="152"/>
      <c r="F10" s="153"/>
      <c r="G10" s="52" t="s">
        <v>55</v>
      </c>
      <c r="H10" s="52"/>
      <c r="I10" s="52"/>
    </row>
    <row r="11" spans="1:9" s="3" customFormat="1" ht="15" customHeight="1" thickBot="1" x14ac:dyDescent="0.25">
      <c r="A11" s="128"/>
      <c r="B11" s="129"/>
      <c r="C11" s="129"/>
      <c r="D11" s="129"/>
      <c r="E11" s="129"/>
      <c r="F11" s="130"/>
      <c r="G11" s="52"/>
      <c r="H11" s="52"/>
      <c r="I11" s="52"/>
    </row>
    <row r="12" spans="1:9" s="3" customFormat="1" ht="44.25" customHeight="1" thickBot="1" x14ac:dyDescent="0.25">
      <c r="A12" s="17" t="s">
        <v>66</v>
      </c>
      <c r="B12" s="18" t="s">
        <v>67</v>
      </c>
      <c r="C12" s="19" t="s">
        <v>68</v>
      </c>
      <c r="D12" s="33" t="s">
        <v>69</v>
      </c>
      <c r="E12" s="18" t="s">
        <v>58</v>
      </c>
      <c r="F12" s="20" t="s">
        <v>57</v>
      </c>
      <c r="G12" s="52"/>
      <c r="H12" s="52"/>
      <c r="I12" s="52"/>
    </row>
    <row r="13" spans="1:9" s="3" customFormat="1" ht="15" customHeight="1" thickBot="1" x14ac:dyDescent="0.25">
      <c r="A13" s="88" t="s">
        <v>85</v>
      </c>
      <c r="B13" s="89">
        <v>0</v>
      </c>
      <c r="C13" s="90">
        <v>0</v>
      </c>
      <c r="D13" s="91">
        <v>0</v>
      </c>
      <c r="E13" s="92">
        <f>IF(C13&lt;D13,D13-C13,0)</f>
        <v>0</v>
      </c>
      <c r="F13" s="105" t="e">
        <f>IF((C13*0.7)&gt;=D13,D13/C13*100,D13/C13*100)</f>
        <v>#DIV/0!</v>
      </c>
      <c r="G13" s="54">
        <f>C13*0.7</f>
        <v>0</v>
      </c>
      <c r="H13" s="53" t="s">
        <v>61</v>
      </c>
      <c r="I13" s="52"/>
    </row>
    <row r="14" spans="1:9" s="3" customFormat="1" ht="15" customHeight="1" x14ac:dyDescent="0.2">
      <c r="A14" s="35"/>
      <c r="B14" s="36"/>
      <c r="C14" s="36"/>
      <c r="D14" s="37"/>
      <c r="E14" s="38"/>
      <c r="F14" s="39"/>
      <c r="G14" s="54"/>
      <c r="H14" s="55">
        <f>IF((C13*0.7)&gt;D13,C13-D13,((C13*0.7)-C13)+(C13-D13))</f>
        <v>0</v>
      </c>
      <c r="I14" s="53" t="str">
        <f>IF(H14&gt;0,"vlastní prostředky organizace","vratka")</f>
        <v>vratka</v>
      </c>
    </row>
    <row r="15" spans="1:9" s="3" customFormat="1" ht="15" customHeight="1" x14ac:dyDescent="0.2">
      <c r="A15" s="148" t="s">
        <v>29</v>
      </c>
      <c r="B15" s="149"/>
      <c r="C15" s="149"/>
      <c r="D15" s="149"/>
      <c r="E15" s="149"/>
      <c r="F15" s="150"/>
    </row>
    <row r="16" spans="1:9" s="3" customFormat="1" ht="15" customHeight="1" x14ac:dyDescent="0.2">
      <c r="A16" s="131" t="s">
        <v>59</v>
      </c>
      <c r="B16" s="132"/>
      <c r="C16" s="132"/>
      <c r="D16" s="132"/>
      <c r="E16" s="132"/>
      <c r="F16" s="133"/>
    </row>
    <row r="17" spans="1:6" s="3" customFormat="1" ht="15" customHeight="1" x14ac:dyDescent="0.2">
      <c r="A17" s="134"/>
      <c r="B17" s="135"/>
      <c r="C17" s="135"/>
      <c r="D17" s="135"/>
      <c r="E17" s="135"/>
      <c r="F17" s="136"/>
    </row>
    <row r="18" spans="1:6" s="3" customFormat="1" ht="15" customHeight="1" x14ac:dyDescent="0.2">
      <c r="A18" s="134"/>
      <c r="B18" s="135"/>
      <c r="C18" s="135"/>
      <c r="D18" s="135"/>
      <c r="E18" s="135"/>
      <c r="F18" s="136"/>
    </row>
    <row r="19" spans="1:6" s="3" customFormat="1" ht="48.75" customHeight="1" x14ac:dyDescent="0.2">
      <c r="A19" s="137"/>
      <c r="B19" s="138"/>
      <c r="C19" s="138"/>
      <c r="D19" s="138"/>
      <c r="E19" s="138"/>
      <c r="F19" s="139"/>
    </row>
    <row r="20" spans="1:6" s="3" customFormat="1" ht="15" customHeight="1" x14ac:dyDescent="0.2">
      <c r="A20" s="148" t="s">
        <v>27</v>
      </c>
      <c r="B20" s="149"/>
      <c r="C20" s="149"/>
      <c r="D20" s="149"/>
      <c r="E20" s="149"/>
      <c r="F20" s="150"/>
    </row>
    <row r="21" spans="1:6" s="3" customFormat="1" ht="15" customHeight="1" x14ac:dyDescent="0.2">
      <c r="A21" s="131" t="s">
        <v>59</v>
      </c>
      <c r="B21" s="132"/>
      <c r="C21" s="132"/>
      <c r="D21" s="132"/>
      <c r="E21" s="132"/>
      <c r="F21" s="133"/>
    </row>
    <row r="22" spans="1:6" s="3" customFormat="1" ht="15" customHeight="1" x14ac:dyDescent="0.2">
      <c r="A22" s="134"/>
      <c r="B22" s="135"/>
      <c r="C22" s="135"/>
      <c r="D22" s="135"/>
      <c r="E22" s="135"/>
      <c r="F22" s="136"/>
    </row>
    <row r="23" spans="1:6" s="3" customFormat="1" ht="15" customHeight="1" x14ac:dyDescent="0.2">
      <c r="A23" s="134"/>
      <c r="B23" s="135"/>
      <c r="C23" s="135"/>
      <c r="D23" s="135"/>
      <c r="E23" s="135"/>
      <c r="F23" s="136"/>
    </row>
    <row r="24" spans="1:6" s="3" customFormat="1" ht="48.75" customHeight="1" x14ac:dyDescent="0.2">
      <c r="A24" s="137"/>
      <c r="B24" s="138"/>
      <c r="C24" s="138"/>
      <c r="D24" s="138"/>
      <c r="E24" s="138"/>
      <c r="F24" s="139"/>
    </row>
    <row r="25" spans="1:6" s="3" customFormat="1" ht="15" customHeight="1" x14ac:dyDescent="0.2">
      <c r="A25" s="140" t="s">
        <v>28</v>
      </c>
      <c r="B25" s="141"/>
      <c r="C25" s="141"/>
      <c r="D25" s="141"/>
      <c r="E25" s="141"/>
      <c r="F25" s="142"/>
    </row>
    <row r="26" spans="1:6" s="3" customFormat="1" ht="15" customHeight="1" x14ac:dyDescent="0.2">
      <c r="A26" s="131" t="s">
        <v>59</v>
      </c>
      <c r="B26" s="132"/>
      <c r="C26" s="132"/>
      <c r="D26" s="132"/>
      <c r="E26" s="132"/>
      <c r="F26" s="133"/>
    </row>
    <row r="27" spans="1:6" s="3" customFormat="1" ht="15" customHeight="1" x14ac:dyDescent="0.2">
      <c r="A27" s="134"/>
      <c r="B27" s="135"/>
      <c r="C27" s="135"/>
      <c r="D27" s="135"/>
      <c r="E27" s="135"/>
      <c r="F27" s="136"/>
    </row>
    <row r="28" spans="1:6" s="3" customFormat="1" ht="15" customHeight="1" x14ac:dyDescent="0.2">
      <c r="A28" s="134"/>
      <c r="B28" s="135"/>
      <c r="C28" s="135"/>
      <c r="D28" s="135"/>
      <c r="E28" s="135"/>
      <c r="F28" s="136"/>
    </row>
    <row r="29" spans="1:6" s="3" customFormat="1" ht="48.75" customHeight="1" x14ac:dyDescent="0.2">
      <c r="A29" s="137"/>
      <c r="B29" s="138"/>
      <c r="C29" s="138"/>
      <c r="D29" s="138"/>
      <c r="E29" s="138"/>
      <c r="F29" s="139"/>
    </row>
    <row r="30" spans="1:6" s="3" customFormat="1" ht="15" customHeight="1" x14ac:dyDescent="0.2">
      <c r="A30" s="140" t="s">
        <v>0</v>
      </c>
      <c r="B30" s="141"/>
      <c r="C30" s="141"/>
      <c r="D30" s="141"/>
      <c r="E30" s="141"/>
      <c r="F30" s="142"/>
    </row>
    <row r="31" spans="1:6" s="3" customFormat="1" ht="15" customHeight="1" x14ac:dyDescent="0.2">
      <c r="A31" s="131" t="s">
        <v>59</v>
      </c>
      <c r="B31" s="132"/>
      <c r="C31" s="132"/>
      <c r="D31" s="132"/>
      <c r="E31" s="132"/>
      <c r="F31" s="133"/>
    </row>
    <row r="32" spans="1:6" s="3" customFormat="1" ht="15" customHeight="1" x14ac:dyDescent="0.2">
      <c r="A32" s="134"/>
      <c r="B32" s="135"/>
      <c r="C32" s="135"/>
      <c r="D32" s="135"/>
      <c r="E32" s="135"/>
      <c r="F32" s="136"/>
    </row>
    <row r="33" spans="1:6" s="3" customFormat="1" ht="15" customHeight="1" x14ac:dyDescent="0.2">
      <c r="A33" s="134"/>
      <c r="B33" s="135"/>
      <c r="C33" s="135"/>
      <c r="D33" s="135"/>
      <c r="E33" s="135"/>
      <c r="F33" s="136"/>
    </row>
    <row r="34" spans="1:6" s="3" customFormat="1" ht="48.75" customHeight="1" x14ac:dyDescent="0.2">
      <c r="A34" s="145"/>
      <c r="B34" s="146"/>
      <c r="C34" s="146"/>
      <c r="D34" s="146"/>
      <c r="E34" s="146"/>
      <c r="F34" s="147"/>
    </row>
    <row r="35" spans="1:6" ht="32.25" customHeight="1" x14ac:dyDescent="0.25">
      <c r="A35" s="2"/>
    </row>
  </sheetData>
  <sheetProtection algorithmName="SHA-512" hashValue="hvDhyvIzruVCHxhVR1Pkn8docJ0lUC4tcZ9eKpsIf7+27nmxcgGRWPBnvhOXef1u34UJpRTh2spmUs5ZvCFWfg==" saltValue="C736nJygoKj2rsvY0Y0z+A==" spinCount="100000" sheet="1" objects="1" scenarios="1"/>
  <dataConsolidate/>
  <customSheetViews>
    <customSheetView guid="{0F0BE436-E5F8-447E-8554-FB945096D212}" showPageBreaks="1" showGridLines="0" printArea="1" view="pageBreakPreview" topLeftCell="A10">
      <selection activeCell="A5" sqref="A5:F5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/>
    </customSheetView>
    <customSheetView guid="{21AC950D-DC3B-4902-990E-85327BAB389E}" showPageBreaks="1" showGridLines="0" printArea="1" view="pageBreakPreview" topLeftCell="A25">
      <selection activeCell="A5" sqref="A5:F5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/>
    </customSheetView>
    <customSheetView guid="{78C9D36F-0297-446B-A2FA-2A5F0C8FCD84}" showPageBreaks="1" showGridLines="0" printArea="1" view="pageBreakPreview">
      <selection activeCell="A16" sqref="A16:F19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/>
    </customSheetView>
    <customSheetView guid="{B50BE765-4CB1-4679-A0D4-E497D21B2A30}" showPageBreaks="1" showGridLines="0" printArea="1" view="pageBreakPreview" topLeftCell="A13">
      <selection activeCell="A16" sqref="A16:F19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/>
    </customSheetView>
  </customSheetViews>
  <mergeCells count="17">
    <mergeCell ref="A9:F9"/>
    <mergeCell ref="A8:F8"/>
    <mergeCell ref="A1:F1"/>
    <mergeCell ref="A2:F2"/>
    <mergeCell ref="A3:F3"/>
    <mergeCell ref="A7:F7"/>
    <mergeCell ref="A5:F6"/>
    <mergeCell ref="A25:F25"/>
    <mergeCell ref="A26:F29"/>
    <mergeCell ref="A30:F30"/>
    <mergeCell ref="A31:F34"/>
    <mergeCell ref="A10:F10"/>
    <mergeCell ref="A11:F11"/>
    <mergeCell ref="A15:F15"/>
    <mergeCell ref="A16:F19"/>
    <mergeCell ref="A20:F20"/>
    <mergeCell ref="A21:F24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5" fitToHeight="2" orientation="portrait" r:id="rId5"/>
  <headerFooter alignWithMargins="0">
    <oddHeader>&amp;RPříloha č. 4a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J49"/>
  <sheetViews>
    <sheetView showGridLines="0" view="pageBreakPreview" topLeftCell="A40" zoomScaleNormal="100" zoomScaleSheetLayoutView="100" workbookViewId="0">
      <selection activeCell="G56" sqref="G56"/>
    </sheetView>
  </sheetViews>
  <sheetFormatPr defaultRowHeight="12.75" x14ac:dyDescent="0.2"/>
  <cols>
    <col min="1" max="1" width="31.140625" style="1" customWidth="1"/>
    <col min="2" max="2" width="14.5703125" style="1" customWidth="1"/>
    <col min="3" max="3" width="15.5703125" style="1" customWidth="1"/>
    <col min="4" max="4" width="14.5703125" style="1" customWidth="1"/>
    <col min="5" max="5" width="15.5703125" style="1" customWidth="1"/>
    <col min="6" max="6" width="14.5703125" style="1" customWidth="1"/>
    <col min="7" max="7" width="15.5703125" style="1" customWidth="1"/>
    <col min="8" max="16384" width="9.140625" style="1"/>
  </cols>
  <sheetData>
    <row r="1" spans="1:7" s="3" customFormat="1" ht="15" customHeight="1" x14ac:dyDescent="0.2">
      <c r="A1" s="161" t="s">
        <v>71</v>
      </c>
      <c r="B1" s="161"/>
      <c r="C1" s="161"/>
      <c r="D1" s="161"/>
      <c r="E1" s="161"/>
      <c r="F1" s="161"/>
      <c r="G1" s="161"/>
    </row>
    <row r="2" spans="1:7" s="3" customFormat="1" ht="15" customHeight="1" x14ac:dyDescent="0.2">
      <c r="A2" s="16"/>
      <c r="B2" s="16"/>
      <c r="C2" s="16"/>
    </row>
    <row r="3" spans="1:7" s="3" customFormat="1" ht="15" customHeight="1" x14ac:dyDescent="0.2">
      <c r="A3" s="16"/>
      <c r="B3" s="162" t="str">
        <f>'služba 1'!A13</f>
        <v>název projektu/akce</v>
      </c>
      <c r="C3" s="162"/>
      <c r="D3" s="162" t="str">
        <f>'služba 2'!A13</f>
        <v>název projektu/akce</v>
      </c>
      <c r="E3" s="162"/>
      <c r="F3" s="162" t="str">
        <f>'služba 3'!A13</f>
        <v xml:space="preserve">název projektu/akce </v>
      </c>
      <c r="G3" s="162"/>
    </row>
    <row r="4" spans="1:7" s="3" customFormat="1" ht="18.75" customHeight="1" x14ac:dyDescent="0.2">
      <c r="A4" s="104" t="s">
        <v>35</v>
      </c>
      <c r="B4" s="163" t="s">
        <v>4</v>
      </c>
      <c r="C4" s="164"/>
      <c r="D4" s="163" t="s">
        <v>4</v>
      </c>
      <c r="E4" s="164"/>
      <c r="F4" s="163" t="s">
        <v>4</v>
      </c>
      <c r="G4" s="164"/>
    </row>
    <row r="5" spans="1:7" s="3" customFormat="1" ht="18.75" customHeight="1" x14ac:dyDescent="0.2">
      <c r="A5" s="44" t="s">
        <v>15</v>
      </c>
      <c r="B5" s="29"/>
      <c r="C5" s="30">
        <f>'služba 1'!D13</f>
        <v>0</v>
      </c>
      <c r="D5" s="31"/>
      <c r="E5" s="30">
        <f>'služba 2'!D13</f>
        <v>0</v>
      </c>
      <c r="F5" s="31"/>
      <c r="G5" s="30">
        <f>'služba 3'!D13</f>
        <v>0</v>
      </c>
    </row>
    <row r="6" spans="1:7" s="3" customFormat="1" ht="18.75" customHeight="1" x14ac:dyDescent="0.2">
      <c r="A6" s="43" t="s">
        <v>22</v>
      </c>
      <c r="B6" s="159"/>
      <c r="C6" s="160"/>
      <c r="D6" s="159"/>
      <c r="E6" s="160"/>
      <c r="F6" s="159"/>
      <c r="G6" s="160"/>
    </row>
    <row r="7" spans="1:7" s="3" customFormat="1" ht="28.5" customHeight="1" x14ac:dyDescent="0.2">
      <c r="A7" s="43" t="s">
        <v>20</v>
      </c>
      <c r="B7" s="159"/>
      <c r="C7" s="160"/>
      <c r="D7" s="159"/>
      <c r="E7" s="160"/>
      <c r="F7" s="159"/>
      <c r="G7" s="160"/>
    </row>
    <row r="8" spans="1:7" s="3" customFormat="1" ht="18.75" customHeight="1" x14ac:dyDescent="0.2">
      <c r="A8" s="43" t="s">
        <v>16</v>
      </c>
      <c r="B8" s="159">
        <v>0</v>
      </c>
      <c r="C8" s="160"/>
      <c r="D8" s="159">
        <v>0</v>
      </c>
      <c r="E8" s="160"/>
      <c r="F8" s="159">
        <v>0</v>
      </c>
      <c r="G8" s="160"/>
    </row>
    <row r="9" spans="1:7" s="3" customFormat="1" ht="18.75" customHeight="1" x14ac:dyDescent="0.2">
      <c r="A9" s="43" t="s">
        <v>17</v>
      </c>
      <c r="B9" s="159"/>
      <c r="C9" s="160"/>
      <c r="D9" s="159"/>
      <c r="E9" s="160"/>
      <c r="F9" s="159"/>
      <c r="G9" s="160"/>
    </row>
    <row r="10" spans="1:7" s="3" customFormat="1" ht="18.75" customHeight="1" x14ac:dyDescent="0.2">
      <c r="A10" s="43" t="s">
        <v>18</v>
      </c>
      <c r="B10" s="159"/>
      <c r="C10" s="160"/>
      <c r="D10" s="159"/>
      <c r="E10" s="160"/>
      <c r="F10" s="159"/>
      <c r="G10" s="160"/>
    </row>
    <row r="11" spans="1:7" s="3" customFormat="1" ht="18.75" customHeight="1" x14ac:dyDescent="0.2">
      <c r="A11" s="42" t="s">
        <v>19</v>
      </c>
      <c r="B11" s="168"/>
      <c r="C11" s="169"/>
      <c r="D11" s="168"/>
      <c r="E11" s="169"/>
      <c r="F11" s="168"/>
      <c r="G11" s="169"/>
    </row>
    <row r="12" spans="1:7" s="3" customFormat="1" ht="18.75" customHeight="1" x14ac:dyDescent="0.2">
      <c r="A12" s="41" t="s">
        <v>2</v>
      </c>
      <c r="B12" s="24"/>
      <c r="C12" s="25">
        <f>SUM(B5:C11)</f>
        <v>0</v>
      </c>
      <c r="D12" s="26"/>
      <c r="E12" s="27">
        <f>SUM(D5:E11)</f>
        <v>0</v>
      </c>
      <c r="F12" s="28"/>
      <c r="G12" s="25">
        <f>SUM(F5:G11)</f>
        <v>0</v>
      </c>
    </row>
    <row r="13" spans="1:7" s="3" customFormat="1" ht="28.5" customHeight="1" x14ac:dyDescent="0.2">
      <c r="A13" s="11"/>
      <c r="B13" s="12"/>
      <c r="C13" s="12"/>
    </row>
    <row r="14" spans="1:7" ht="15" customHeight="1" x14ac:dyDescent="0.25">
      <c r="A14" s="170" t="s">
        <v>104</v>
      </c>
      <c r="B14" s="170"/>
      <c r="C14" s="170"/>
      <c r="D14" s="170"/>
      <c r="E14" s="170"/>
      <c r="F14" s="170"/>
      <c r="G14" s="170"/>
    </row>
    <row r="15" spans="1:7" ht="15" customHeight="1" x14ac:dyDescent="0.25">
      <c r="A15" s="13"/>
      <c r="B15" s="13"/>
      <c r="C15" s="13"/>
    </row>
    <row r="16" spans="1:7" ht="15.75" customHeight="1" thickBot="1" x14ac:dyDescent="0.25">
      <c r="A16" s="45"/>
      <c r="B16" s="171" t="str">
        <f>B3</f>
        <v>název projektu/akce</v>
      </c>
      <c r="C16" s="171"/>
      <c r="D16" s="171" t="str">
        <f>D3</f>
        <v>název projektu/akce</v>
      </c>
      <c r="E16" s="171"/>
      <c r="F16" s="171" t="str">
        <f>F3</f>
        <v xml:space="preserve">název projektu/akce </v>
      </c>
      <c r="G16" s="171"/>
    </row>
    <row r="17" spans="1:7" ht="18.75" customHeight="1" thickBot="1" x14ac:dyDescent="0.25">
      <c r="A17" s="83"/>
      <c r="B17" s="165" t="s">
        <v>3</v>
      </c>
      <c r="C17" s="166"/>
      <c r="D17" s="165" t="s">
        <v>3</v>
      </c>
      <c r="E17" s="166"/>
      <c r="F17" s="165" t="s">
        <v>3</v>
      </c>
      <c r="G17" s="167"/>
    </row>
    <row r="18" spans="1:7" ht="38.25" customHeight="1" thickBot="1" x14ac:dyDescent="0.25">
      <c r="A18" s="84" t="s">
        <v>14</v>
      </c>
      <c r="B18" s="85" t="s">
        <v>8</v>
      </c>
      <c r="C18" s="86" t="s">
        <v>5</v>
      </c>
      <c r="D18" s="85" t="s">
        <v>8</v>
      </c>
      <c r="E18" s="86" t="s">
        <v>5</v>
      </c>
      <c r="F18" s="85" t="s">
        <v>8</v>
      </c>
      <c r="G18" s="86" t="s">
        <v>5</v>
      </c>
    </row>
    <row r="19" spans="1:7" s="3" customFormat="1" ht="18.75" customHeight="1" thickBot="1" x14ac:dyDescent="0.25">
      <c r="A19" s="95" t="s">
        <v>36</v>
      </c>
      <c r="B19" s="96">
        <f>B20+B27+B28+B29+B37</f>
        <v>0</v>
      </c>
      <c r="C19" s="107">
        <f t="shared" ref="C19:G19" si="0">C20+C27+C28+C29+C37</f>
        <v>0</v>
      </c>
      <c r="D19" s="96">
        <f t="shared" si="0"/>
        <v>0</v>
      </c>
      <c r="E19" s="107">
        <f t="shared" si="0"/>
        <v>0</v>
      </c>
      <c r="F19" s="96">
        <f t="shared" si="0"/>
        <v>0</v>
      </c>
      <c r="G19" s="107">
        <f t="shared" si="0"/>
        <v>0</v>
      </c>
    </row>
    <row r="20" spans="1:7" s="3" customFormat="1" ht="38.25" customHeight="1" thickBot="1" x14ac:dyDescent="0.25">
      <c r="A20" s="97" t="s">
        <v>44</v>
      </c>
      <c r="B20" s="94">
        <f>SUM(B21:B26)</f>
        <v>0</v>
      </c>
      <c r="C20" s="98">
        <f t="shared" ref="C20:G20" si="1">SUM(C21:C26)</f>
        <v>0</v>
      </c>
      <c r="D20" s="94">
        <f t="shared" si="1"/>
        <v>0</v>
      </c>
      <c r="E20" s="98">
        <f t="shared" si="1"/>
        <v>0</v>
      </c>
      <c r="F20" s="94">
        <f t="shared" si="1"/>
        <v>0</v>
      </c>
      <c r="G20" s="98">
        <f t="shared" si="1"/>
        <v>0</v>
      </c>
    </row>
    <row r="21" spans="1:7" s="3" customFormat="1" ht="24.95" customHeight="1" x14ac:dyDescent="0.2">
      <c r="A21" s="76" t="s">
        <v>43</v>
      </c>
      <c r="B21" s="72"/>
      <c r="C21" s="73"/>
      <c r="D21" s="72"/>
      <c r="E21" s="73"/>
      <c r="F21" s="72"/>
      <c r="G21" s="73"/>
    </row>
    <row r="22" spans="1:7" s="3" customFormat="1" ht="24.95" customHeight="1" x14ac:dyDescent="0.2">
      <c r="A22" s="77" t="s">
        <v>42</v>
      </c>
      <c r="B22" s="67"/>
      <c r="C22" s="68"/>
      <c r="D22" s="67"/>
      <c r="E22" s="68"/>
      <c r="F22" s="67"/>
      <c r="G22" s="68"/>
    </row>
    <row r="23" spans="1:7" s="3" customFormat="1" ht="24.95" customHeight="1" x14ac:dyDescent="0.2">
      <c r="A23" s="77" t="s">
        <v>38</v>
      </c>
      <c r="B23" s="67"/>
      <c r="C23" s="68"/>
      <c r="D23" s="67"/>
      <c r="E23" s="68"/>
      <c r="F23" s="67"/>
      <c r="G23" s="68"/>
    </row>
    <row r="24" spans="1:7" s="3" customFormat="1" ht="24.95" customHeight="1" x14ac:dyDescent="0.2">
      <c r="A24" s="77" t="s">
        <v>39</v>
      </c>
      <c r="B24" s="67"/>
      <c r="C24" s="69"/>
      <c r="D24" s="67"/>
      <c r="E24" s="68"/>
      <c r="F24" s="67"/>
      <c r="G24" s="68"/>
    </row>
    <row r="25" spans="1:7" s="3" customFormat="1" ht="24.95" customHeight="1" x14ac:dyDescent="0.2">
      <c r="A25" s="77" t="s">
        <v>40</v>
      </c>
      <c r="B25" s="67"/>
      <c r="C25" s="68"/>
      <c r="D25" s="67"/>
      <c r="E25" s="68"/>
      <c r="F25" s="67"/>
      <c r="G25" s="68"/>
    </row>
    <row r="26" spans="1:7" s="3" customFormat="1" ht="24.95" customHeight="1" thickBot="1" x14ac:dyDescent="0.25">
      <c r="A26" s="78" t="s">
        <v>41</v>
      </c>
      <c r="B26" s="70"/>
      <c r="C26" s="71"/>
      <c r="D26" s="65"/>
      <c r="E26" s="66"/>
      <c r="F26" s="65"/>
      <c r="G26" s="66"/>
    </row>
    <row r="27" spans="1:7" s="3" customFormat="1" ht="12.75" customHeight="1" thickBot="1" x14ac:dyDescent="0.25">
      <c r="A27" s="99" t="s">
        <v>45</v>
      </c>
      <c r="B27" s="100"/>
      <c r="C27" s="101"/>
      <c r="D27" s="100"/>
      <c r="E27" s="101"/>
      <c r="F27" s="100"/>
      <c r="G27" s="101"/>
    </row>
    <row r="28" spans="1:7" s="3" customFormat="1" ht="33" customHeight="1" thickBot="1" x14ac:dyDescent="0.25">
      <c r="A28" s="99" t="s">
        <v>46</v>
      </c>
      <c r="B28" s="102"/>
      <c r="C28" s="103"/>
      <c r="D28" s="102"/>
      <c r="E28" s="103"/>
      <c r="F28" s="102"/>
      <c r="G28" s="103"/>
    </row>
    <row r="29" spans="1:7" s="3" customFormat="1" ht="33" customHeight="1" thickBot="1" x14ac:dyDescent="0.25">
      <c r="A29" s="97" t="s">
        <v>51</v>
      </c>
      <c r="B29" s="94">
        <f>SUM(B30:B36)</f>
        <v>0</v>
      </c>
      <c r="C29" s="98">
        <f t="shared" ref="C29:G29" si="2">SUM(C30:C36)</f>
        <v>0</v>
      </c>
      <c r="D29" s="94">
        <f t="shared" si="2"/>
        <v>0</v>
      </c>
      <c r="E29" s="98">
        <f t="shared" si="2"/>
        <v>0</v>
      </c>
      <c r="F29" s="94">
        <f t="shared" si="2"/>
        <v>0</v>
      </c>
      <c r="G29" s="98">
        <f t="shared" si="2"/>
        <v>0</v>
      </c>
    </row>
    <row r="30" spans="1:7" s="3" customFormat="1" ht="33" customHeight="1" x14ac:dyDescent="0.2">
      <c r="A30" s="76" t="s">
        <v>47</v>
      </c>
      <c r="B30" s="72"/>
      <c r="C30" s="73"/>
      <c r="D30" s="72"/>
      <c r="E30" s="73"/>
      <c r="F30" s="72"/>
      <c r="G30" s="73"/>
    </row>
    <row r="31" spans="1:7" s="3" customFormat="1" ht="33" customHeight="1" x14ac:dyDescent="0.2">
      <c r="A31" s="76" t="s">
        <v>74</v>
      </c>
      <c r="B31" s="72"/>
      <c r="C31" s="73"/>
      <c r="D31" s="72"/>
      <c r="E31" s="73"/>
      <c r="F31" s="72"/>
      <c r="G31" s="73"/>
    </row>
    <row r="32" spans="1:7" s="3" customFormat="1" ht="33" customHeight="1" x14ac:dyDescent="0.2">
      <c r="A32" s="77" t="s">
        <v>73</v>
      </c>
      <c r="B32" s="67"/>
      <c r="C32" s="68"/>
      <c r="D32" s="67"/>
      <c r="E32" s="68"/>
      <c r="F32" s="67"/>
      <c r="G32" s="68"/>
    </row>
    <row r="33" spans="1:10" s="3" customFormat="1" ht="33" customHeight="1" x14ac:dyDescent="0.2">
      <c r="A33" s="77" t="s">
        <v>48</v>
      </c>
      <c r="B33" s="67"/>
      <c r="C33" s="68"/>
      <c r="D33" s="67"/>
      <c r="E33" s="68"/>
      <c r="F33" s="67"/>
      <c r="G33" s="68"/>
    </row>
    <row r="34" spans="1:10" s="3" customFormat="1" ht="40.5" customHeight="1" x14ac:dyDescent="0.2">
      <c r="A34" s="77" t="s">
        <v>49</v>
      </c>
      <c r="B34" s="67"/>
      <c r="C34" s="68"/>
      <c r="D34" s="67"/>
      <c r="E34" s="68"/>
      <c r="F34" s="67"/>
      <c r="G34" s="68"/>
    </row>
    <row r="35" spans="1:10" s="3" customFormat="1" ht="40.5" customHeight="1" x14ac:dyDescent="0.2">
      <c r="A35" s="78" t="s">
        <v>72</v>
      </c>
      <c r="B35" s="70"/>
      <c r="C35" s="71"/>
      <c r="D35" s="70"/>
      <c r="E35" s="71"/>
      <c r="F35" s="70"/>
      <c r="G35" s="71"/>
    </row>
    <row r="36" spans="1:10" s="3" customFormat="1" ht="33" customHeight="1" thickBot="1" x14ac:dyDescent="0.25">
      <c r="A36" s="78" t="s">
        <v>50</v>
      </c>
      <c r="B36" s="70"/>
      <c r="C36" s="71"/>
      <c r="D36" s="70"/>
      <c r="E36" s="71"/>
      <c r="F36" s="70"/>
      <c r="G36" s="71"/>
    </row>
    <row r="37" spans="1:10" s="3" customFormat="1" ht="18.75" customHeight="1" thickBot="1" x14ac:dyDescent="0.25">
      <c r="A37" s="97" t="s">
        <v>37</v>
      </c>
      <c r="B37" s="94">
        <f>SUM(B38:B40)</f>
        <v>0</v>
      </c>
      <c r="C37" s="98">
        <f t="shared" ref="C37:G37" si="3">SUM(C38:C40)</f>
        <v>0</v>
      </c>
      <c r="D37" s="94">
        <f t="shared" si="3"/>
        <v>0</v>
      </c>
      <c r="E37" s="98">
        <f t="shared" si="3"/>
        <v>0</v>
      </c>
      <c r="F37" s="94">
        <f t="shared" si="3"/>
        <v>0</v>
      </c>
      <c r="G37" s="98">
        <f t="shared" si="3"/>
        <v>0</v>
      </c>
    </row>
    <row r="38" spans="1:10" s="3" customFormat="1" ht="20.25" customHeight="1" x14ac:dyDescent="0.2">
      <c r="A38" s="46" t="s">
        <v>52</v>
      </c>
      <c r="B38" s="72"/>
      <c r="C38" s="73"/>
      <c r="D38" s="72"/>
      <c r="E38" s="73"/>
      <c r="F38" s="72"/>
      <c r="G38" s="73"/>
    </row>
    <row r="39" spans="1:10" s="3" customFormat="1" ht="18.75" customHeight="1" x14ac:dyDescent="0.2">
      <c r="A39" s="47" t="s">
        <v>53</v>
      </c>
      <c r="B39" s="67"/>
      <c r="C39" s="68"/>
      <c r="D39" s="67"/>
      <c r="E39" s="68"/>
      <c r="F39" s="67"/>
      <c r="G39" s="68"/>
    </row>
    <row r="40" spans="1:10" s="3" customFormat="1" ht="18.75" customHeight="1" thickBot="1" x14ac:dyDescent="0.25">
      <c r="A40" s="48" t="s">
        <v>54</v>
      </c>
      <c r="B40" s="74"/>
      <c r="C40" s="75"/>
      <c r="D40" s="74"/>
      <c r="E40" s="75"/>
      <c r="F40" s="74"/>
      <c r="G40" s="75"/>
    </row>
    <row r="41" spans="1:10" s="3" customFormat="1" ht="18.75" customHeight="1" x14ac:dyDescent="0.2">
      <c r="A41" s="7"/>
      <c r="B41" s="7"/>
      <c r="C41" s="8"/>
    </row>
    <row r="44" spans="1:10" ht="13.5" thickBot="1" x14ac:dyDescent="0.25">
      <c r="A44" s="56" t="s">
        <v>56</v>
      </c>
      <c r="B44" s="56" t="str">
        <f>IF(B19='služba 1'!C13,"OK","Chyba aktivita 1")</f>
        <v>OK</v>
      </c>
      <c r="C44" s="56" t="str">
        <f>IF(C19='služba 1'!D13,"OK","Chyba aktivita 1")</f>
        <v>OK</v>
      </c>
      <c r="D44" s="56" t="str">
        <f>IF(B19='služba 2'!C13,"OK","Chyba aktivita 2")</f>
        <v>OK</v>
      </c>
      <c r="E44" s="56" t="str">
        <f>IF(E19='služba 2'!D13,"OK","Chyba aktivita 2")</f>
        <v>OK</v>
      </c>
      <c r="F44" s="56" t="str">
        <f>IF(B19='služba 3'!C13,"OK","Chyba aktivita 3")</f>
        <v>OK</v>
      </c>
      <c r="G44" s="56" t="str">
        <f>IF(G19='služba 3'!D13,"OK","Chyba aktivita 3")</f>
        <v>OK</v>
      </c>
      <c r="I44" s="56"/>
      <c r="J44" s="56"/>
    </row>
    <row r="45" spans="1:10" ht="13.5" thickBot="1" x14ac:dyDescent="0.25">
      <c r="A45" s="57">
        <v>0.7</v>
      </c>
      <c r="B45" s="58">
        <f>B19*0.7</f>
        <v>0</v>
      </c>
      <c r="C45" s="59">
        <f>IF((B19*0.7)&gt;C19,B19-C19,((B19*0.7)-C19)+(B19-C19))</f>
        <v>0</v>
      </c>
      <c r="D45" s="58">
        <f>D19*0.7</f>
        <v>0</v>
      </c>
      <c r="E45" s="59">
        <f>IF((D19*0.7)&gt;E19,D19-E19,((D19*0.7)-E19)+(D19-E19))</f>
        <v>0</v>
      </c>
      <c r="F45" s="58">
        <f>F19*0.7</f>
        <v>0</v>
      </c>
      <c r="G45" s="59">
        <f>IF((F19*0.7)&gt;G19,F19-G19,((F19*0.7)-G19)+(F19-G19))</f>
        <v>0</v>
      </c>
      <c r="I45" s="58"/>
      <c r="J45" s="64"/>
    </row>
    <row r="46" spans="1:10" x14ac:dyDescent="0.2">
      <c r="B46" s="60"/>
      <c r="C46" s="61" t="str">
        <f>IF(C45&gt;=0,"prostředky org. ","vratka prostředků")</f>
        <v xml:space="preserve">prostředky org. </v>
      </c>
      <c r="D46" s="61"/>
      <c r="E46" s="61" t="str">
        <f>IF(E45&gt;=0,"prostředky org. ","vratka prostředků")</f>
        <v xml:space="preserve">prostředky org. </v>
      </c>
      <c r="F46" s="61"/>
      <c r="G46" s="61" t="str">
        <f>IF(G45&gt;=0,"prostředky org. ","vratka prostředků")</f>
        <v xml:space="preserve">prostředky org. </v>
      </c>
      <c r="I46" s="61"/>
      <c r="J46" s="61"/>
    </row>
    <row r="47" spans="1:10" ht="13.5" thickBot="1" x14ac:dyDescent="0.25">
      <c r="A47" s="62"/>
      <c r="C47" s="63">
        <f>C19-C5</f>
        <v>0</v>
      </c>
      <c r="D47" s="62"/>
      <c r="E47" s="63">
        <f>E19-E5</f>
        <v>0</v>
      </c>
      <c r="F47" s="62"/>
      <c r="G47" s="63">
        <f>G19-G5</f>
        <v>0</v>
      </c>
      <c r="I47" s="62"/>
      <c r="J47" s="63"/>
    </row>
    <row r="48" spans="1:10" x14ac:dyDescent="0.2">
      <c r="A48" s="110" t="s">
        <v>103</v>
      </c>
      <c r="B48" s="111"/>
      <c r="C48" s="112">
        <f>B19*0.1</f>
        <v>0</v>
      </c>
      <c r="D48" s="111"/>
      <c r="E48" s="112">
        <f>D19*0.1</f>
        <v>0</v>
      </c>
      <c r="F48" s="111"/>
      <c r="G48" s="113">
        <f>F19*0.1</f>
        <v>0</v>
      </c>
    </row>
    <row r="49" spans="1:7" ht="13.5" thickBot="1" x14ac:dyDescent="0.25">
      <c r="A49" s="114"/>
      <c r="B49" s="115"/>
      <c r="C49" s="116">
        <f>C27</f>
        <v>0</v>
      </c>
      <c r="D49" s="115"/>
      <c r="E49" s="116">
        <f>E27</f>
        <v>0</v>
      </c>
      <c r="F49" s="115"/>
      <c r="G49" s="117">
        <f>G27</f>
        <v>0</v>
      </c>
    </row>
  </sheetData>
  <sheetProtection algorithmName="SHA-512" hashValue="MKbHA/srmnrWfIFDAaAXWfpJHG68qY3J0Xe8uec/BNh6BhrZJVLdd4CaFyeuYGbC/qw/K7rQPLeTWyjlU6p0lg==" saltValue="jem1g3JjUO/hD+0zap7zWA==" spinCount="100000" sheet="1" objects="1" scenarios="1"/>
  <dataConsolidate/>
  <customSheetViews>
    <customSheetView guid="{0F0BE436-E5F8-447E-8554-FB945096D212}" showPageBreaks="1" showGridLines="0" printArea="1" view="pageBreakPreview" topLeftCell="A10">
      <selection activeCell="D7" sqref="D7:E7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78" fitToHeight="2" orientation="landscape" r:id="rId1"/>
      <headerFooter alignWithMargins="0"/>
    </customSheetView>
    <customSheetView guid="{21AC950D-DC3B-4902-990E-85327BAB389E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78C9D36F-0297-446B-A2FA-2A5F0C8FCD84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B50BE765-4CB1-4679-A0D4-E497D21B2A30}" showPageBreaks="1" showGridLines="0" printArea="1" view="pageBreakPreview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32">
    <mergeCell ref="B17:C17"/>
    <mergeCell ref="D17:E17"/>
    <mergeCell ref="F17:G17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A14:G14"/>
    <mergeCell ref="B16:C16"/>
    <mergeCell ref="D16:E16"/>
    <mergeCell ref="F16:G16"/>
    <mergeCell ref="B7:C7"/>
    <mergeCell ref="D7:E7"/>
    <mergeCell ref="F7:G7"/>
    <mergeCell ref="B8:C8"/>
    <mergeCell ref="D8:E8"/>
    <mergeCell ref="F8:G8"/>
    <mergeCell ref="B6:C6"/>
    <mergeCell ref="D6:E6"/>
    <mergeCell ref="F6:G6"/>
    <mergeCell ref="A1:G1"/>
    <mergeCell ref="B3:C3"/>
    <mergeCell ref="D3:E3"/>
    <mergeCell ref="F3:G3"/>
    <mergeCell ref="B4:C4"/>
    <mergeCell ref="D4:E4"/>
    <mergeCell ref="F4:G4"/>
  </mergeCell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8" fitToHeight="2" orientation="portrait" r:id="rId5"/>
  <headerFooter alignWithMargins="0">
    <oddHeader>&amp;RPříloha č. 4b</oddHeader>
  </headerFooter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43"/>
  <sheetViews>
    <sheetView showGridLines="0" tabSelected="1" view="pageBreakPreview" zoomScaleNormal="100" zoomScaleSheetLayoutView="100" workbookViewId="0">
      <selection activeCell="A9" sqref="A9:I9"/>
    </sheetView>
  </sheetViews>
  <sheetFormatPr defaultRowHeight="12.75" x14ac:dyDescent="0.2"/>
  <cols>
    <col min="1" max="1" width="15.710937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18" customHeight="1" x14ac:dyDescent="0.2">
      <c r="A1" s="161" t="s">
        <v>1</v>
      </c>
      <c r="B1" s="161"/>
      <c r="C1" s="161"/>
      <c r="D1" s="161"/>
      <c r="E1" s="161"/>
      <c r="F1" s="161"/>
      <c r="G1" s="161"/>
      <c r="H1" s="161"/>
      <c r="I1" s="161"/>
    </row>
    <row r="2" spans="1:9" ht="37.5" customHeight="1" x14ac:dyDescent="0.2">
      <c r="A2" s="9"/>
      <c r="B2" s="9"/>
      <c r="C2" s="9"/>
      <c r="D2" s="9"/>
      <c r="E2" s="9"/>
      <c r="F2" s="9"/>
      <c r="G2" s="49" t="str">
        <f>souhrn!B16</f>
        <v>název projektu/akce</v>
      </c>
      <c r="H2" s="49" t="str">
        <f>souhrn!D16</f>
        <v>název projektu/akce</v>
      </c>
      <c r="I2" s="49" t="str">
        <f>souhrn!F16</f>
        <v xml:space="preserve">název projektu/akce </v>
      </c>
    </row>
    <row r="3" spans="1:9" ht="18" customHeight="1" x14ac:dyDescent="0.2">
      <c r="A3" s="188" t="s">
        <v>60</v>
      </c>
      <c r="B3" s="189"/>
      <c r="C3" s="189"/>
      <c r="D3" s="193">
        <f>G3+H3+I3</f>
        <v>0</v>
      </c>
      <c r="E3" s="193"/>
      <c r="F3" s="194"/>
      <c r="G3" s="21">
        <f>souhrn!C5</f>
        <v>0</v>
      </c>
      <c r="H3" s="21">
        <f>souhrn!E5</f>
        <v>0</v>
      </c>
      <c r="I3" s="21">
        <f>souhrn!G5</f>
        <v>0</v>
      </c>
    </row>
    <row r="4" spans="1:9" s="3" customFormat="1" ht="20.25" customHeight="1" x14ac:dyDescent="0.2">
      <c r="A4" s="177" t="s">
        <v>34</v>
      </c>
      <c r="B4" s="178"/>
      <c r="C4" s="178"/>
      <c r="D4" s="186">
        <f>G4+H4+I4</f>
        <v>0</v>
      </c>
      <c r="E4" s="186"/>
      <c r="F4" s="187"/>
      <c r="G4" s="22">
        <f>souhrn!B19</f>
        <v>0</v>
      </c>
      <c r="H4" s="22">
        <f>souhrn!D19</f>
        <v>0</v>
      </c>
      <c r="I4" s="22">
        <f>souhrn!F19</f>
        <v>0</v>
      </c>
    </row>
    <row r="5" spans="1:9" s="3" customFormat="1" ht="20.25" customHeight="1" x14ac:dyDescent="0.2">
      <c r="A5" s="177" t="s">
        <v>32</v>
      </c>
      <c r="B5" s="178"/>
      <c r="C5" s="178"/>
      <c r="D5" s="179">
        <f>G5+H5+I5</f>
        <v>0</v>
      </c>
      <c r="E5" s="180"/>
      <c r="F5" s="181"/>
      <c r="G5" s="22">
        <f>souhrn!C19</f>
        <v>0</v>
      </c>
      <c r="H5" s="22">
        <f>souhrn!E19</f>
        <v>0</v>
      </c>
      <c r="I5" s="22">
        <f>souhrn!G19</f>
        <v>0</v>
      </c>
    </row>
    <row r="6" spans="1:9" s="3" customFormat="1" ht="31.5" customHeight="1" x14ac:dyDescent="0.2">
      <c r="A6" s="182" t="s">
        <v>6</v>
      </c>
      <c r="B6" s="183"/>
      <c r="C6" s="183"/>
      <c r="D6" s="184" t="e">
        <f>D5/D4</f>
        <v>#DIV/0!</v>
      </c>
      <c r="E6" s="184"/>
      <c r="F6" s="185"/>
      <c r="G6" s="50" t="e">
        <f>G5/G4</f>
        <v>#DIV/0!</v>
      </c>
      <c r="H6" s="50" t="e">
        <f>H5/H4</f>
        <v>#DIV/0!</v>
      </c>
      <c r="I6" s="50" t="e">
        <f t="shared" ref="I6" si="0">I5/I4</f>
        <v>#DIV/0!</v>
      </c>
    </row>
    <row r="7" spans="1:9" s="3" customFormat="1" ht="16.5" customHeight="1" x14ac:dyDescent="0.2">
      <c r="A7" s="4"/>
      <c r="B7" s="4"/>
      <c r="C7" s="4"/>
      <c r="D7" s="10"/>
      <c r="E7" s="10"/>
      <c r="F7" s="10"/>
    </row>
    <row r="8" spans="1:9" s="3" customFormat="1" ht="16.5" customHeight="1" x14ac:dyDescent="0.25">
      <c r="A8" s="170" t="s">
        <v>10</v>
      </c>
      <c r="B8" s="170"/>
      <c r="C8" s="170"/>
      <c r="D8" s="170"/>
      <c r="E8" s="170"/>
      <c r="F8" s="170"/>
      <c r="G8" s="170"/>
      <c r="H8" s="170"/>
      <c r="I8" s="170"/>
    </row>
    <row r="9" spans="1:9" s="3" customFormat="1" ht="10.5" customHeight="1" x14ac:dyDescent="0.2">
      <c r="A9" s="172" t="s">
        <v>12</v>
      </c>
      <c r="B9" s="172"/>
      <c r="C9" s="172"/>
      <c r="D9" s="172"/>
      <c r="E9" s="172"/>
      <c r="F9" s="172"/>
      <c r="G9" s="172"/>
      <c r="H9" s="172"/>
      <c r="I9" s="172"/>
    </row>
    <row r="10" spans="1:9" s="3" customFormat="1" ht="18" customHeight="1" x14ac:dyDescent="0.2">
      <c r="A10" s="16"/>
      <c r="B10" s="16"/>
      <c r="C10" s="16"/>
      <c r="D10" s="16"/>
      <c r="E10" s="16"/>
      <c r="F10" s="16"/>
    </row>
    <row r="11" spans="1:9" s="3" customFormat="1" ht="21" customHeight="1" x14ac:dyDescent="0.2">
      <c r="A11" s="173" t="s">
        <v>26</v>
      </c>
      <c r="B11" s="174"/>
      <c r="C11" s="174"/>
      <c r="D11" s="175">
        <f>G11+H11+I11</f>
        <v>0</v>
      </c>
      <c r="E11" s="175"/>
      <c r="F11" s="176"/>
      <c r="G11" s="23">
        <f>G5-G3</f>
        <v>0</v>
      </c>
      <c r="H11" s="23">
        <f>H5-H3</f>
        <v>0</v>
      </c>
      <c r="I11" s="23">
        <f>I5-I3</f>
        <v>0</v>
      </c>
    </row>
    <row r="12" spans="1:9" s="3" customFormat="1" ht="21" customHeight="1" x14ac:dyDescent="0.2">
      <c r="A12" s="202" t="s">
        <v>86</v>
      </c>
      <c r="B12" s="202"/>
      <c r="C12" s="202"/>
      <c r="D12" s="82"/>
      <c r="E12" s="82"/>
      <c r="F12" s="82"/>
      <c r="G12" s="108">
        <f>IF((G4*0.7)&gt;G3,G4-G3,((G4*0.7)-G4)+(G4-G3))</f>
        <v>0</v>
      </c>
      <c r="H12" s="108">
        <f>IF((H4*0.7)&gt;H3,H4-H3,((H4*0.7)-H4)+(H4-H3))</f>
        <v>0</v>
      </c>
      <c r="I12" s="108">
        <f>IF((I4*0.7)&gt;I3,I4-I3,((I4*0.7)-I4)+(I4-I3))</f>
        <v>0</v>
      </c>
    </row>
    <row r="13" spans="1:9" s="3" customFormat="1" ht="21" customHeight="1" x14ac:dyDescent="0.2">
      <c r="A13" s="203"/>
      <c r="B13" s="203"/>
      <c r="C13" s="203"/>
      <c r="D13" s="81"/>
      <c r="E13" s="81"/>
      <c r="F13" s="81"/>
      <c r="G13" s="109" t="str">
        <f>'služba 1'!I14</f>
        <v>vratka</v>
      </c>
      <c r="H13" s="109" t="str">
        <f>'služba 2'!I14</f>
        <v>vratka</v>
      </c>
      <c r="I13" s="109" t="str">
        <f>'služba 3'!I14</f>
        <v>vratka</v>
      </c>
    </row>
    <row r="14" spans="1:9" s="3" customFormat="1" ht="28.5" customHeight="1" x14ac:dyDescent="0.2">
      <c r="A14" s="200" t="s">
        <v>11</v>
      </c>
      <c r="B14" s="201"/>
      <c r="C14" s="201"/>
      <c r="D14" s="195"/>
      <c r="E14" s="196"/>
      <c r="F14" s="196"/>
      <c r="G14" s="196"/>
      <c r="H14" s="196"/>
      <c r="I14" s="197"/>
    </row>
    <row r="15" spans="1:9" s="3" customFormat="1" ht="13.5" customHeight="1" x14ac:dyDescent="0.2">
      <c r="A15" s="4"/>
      <c r="B15" s="4"/>
      <c r="C15" s="4"/>
      <c r="D15" s="5"/>
      <c r="E15" s="5"/>
      <c r="F15" s="5"/>
    </row>
    <row r="16" spans="1:9" s="6" customFormat="1" ht="13.5" customHeight="1" x14ac:dyDescent="0.2">
      <c r="A16" s="15" t="s">
        <v>7</v>
      </c>
      <c r="D16" s="40" t="s">
        <v>33</v>
      </c>
      <c r="E16" s="15"/>
    </row>
    <row r="17" spans="1:9" s="6" customFormat="1" ht="13.5" customHeight="1" x14ac:dyDescent="0.2">
      <c r="A17" s="34"/>
      <c r="D17" s="34"/>
      <c r="E17" s="34"/>
    </row>
    <row r="18" spans="1:9" s="6" customFormat="1" ht="13.5" customHeight="1" x14ac:dyDescent="0.2">
      <c r="A18" s="79" t="s">
        <v>23</v>
      </c>
      <c r="B18" s="80" t="s">
        <v>24</v>
      </c>
      <c r="D18" s="34"/>
      <c r="E18" s="34"/>
    </row>
    <row r="19" spans="1:9" s="6" customFormat="1" ht="17.25" customHeight="1" x14ac:dyDescent="0.2">
      <c r="A19" s="80"/>
      <c r="B19" s="80" t="s">
        <v>25</v>
      </c>
    </row>
    <row r="20" spans="1:9" s="6" customFormat="1" ht="43.5" customHeight="1" x14ac:dyDescent="0.25">
      <c r="A20" s="198" t="s">
        <v>62</v>
      </c>
      <c r="B20" s="198"/>
      <c r="C20" s="198"/>
      <c r="D20" s="198"/>
      <c r="E20" s="198"/>
      <c r="F20" s="198"/>
      <c r="G20" s="198"/>
      <c r="H20" s="198"/>
      <c r="I20" s="198"/>
    </row>
    <row r="21" spans="1:9" ht="41.25" customHeight="1" x14ac:dyDescent="0.2">
      <c r="A21" s="199" t="s">
        <v>9</v>
      </c>
      <c r="B21" s="199"/>
      <c r="C21" s="199"/>
      <c r="D21" s="199"/>
      <c r="E21" s="199"/>
      <c r="F21" s="199"/>
    </row>
    <row r="22" spans="1:9" x14ac:dyDescent="0.2">
      <c r="A22" s="190" t="s">
        <v>102</v>
      </c>
      <c r="B22" s="190"/>
      <c r="C22" s="190"/>
      <c r="D22" s="190"/>
      <c r="E22" s="190"/>
      <c r="F22" s="190"/>
      <c r="G22" s="87"/>
    </row>
    <row r="23" spans="1:9" x14ac:dyDescent="0.2">
      <c r="A23" s="190" t="s">
        <v>63</v>
      </c>
      <c r="B23" s="190"/>
      <c r="C23" s="190"/>
      <c r="D23" s="190"/>
      <c r="E23" s="190"/>
      <c r="F23" s="190"/>
      <c r="G23" s="87"/>
    </row>
    <row r="24" spans="1:9" ht="26.25" customHeight="1" x14ac:dyDescent="0.2">
      <c r="A24" s="191" t="s">
        <v>64</v>
      </c>
      <c r="B24" s="191"/>
      <c r="C24" s="191"/>
      <c r="D24" s="191"/>
      <c r="E24" s="191"/>
      <c r="F24" s="191"/>
      <c r="G24" s="191"/>
    </row>
    <row r="25" spans="1:9" x14ac:dyDescent="0.2">
      <c r="A25" s="192" t="s">
        <v>65</v>
      </c>
      <c r="B25" s="192"/>
      <c r="C25" s="192"/>
      <c r="D25" s="192"/>
      <c r="E25" s="192"/>
      <c r="F25" s="192"/>
      <c r="G25" s="192"/>
      <c r="H25" s="192"/>
      <c r="I25" s="192"/>
    </row>
    <row r="28" spans="1:9" x14ac:dyDescent="0.2">
      <c r="A28" s="106" t="s">
        <v>87</v>
      </c>
    </row>
    <row r="29" spans="1:9" x14ac:dyDescent="0.2">
      <c r="A29" s="6" t="s">
        <v>88</v>
      </c>
    </row>
    <row r="30" spans="1:9" x14ac:dyDescent="0.2">
      <c r="A30" s="6" t="s">
        <v>89</v>
      </c>
    </row>
    <row r="31" spans="1:9" x14ac:dyDescent="0.2">
      <c r="A31" s="6" t="s">
        <v>90</v>
      </c>
    </row>
    <row r="32" spans="1:9" x14ac:dyDescent="0.2">
      <c r="A32" s="6"/>
    </row>
    <row r="33" spans="1:1" x14ac:dyDescent="0.2">
      <c r="A33" s="106" t="s">
        <v>91</v>
      </c>
    </row>
    <row r="34" spans="1:1" x14ac:dyDescent="0.2">
      <c r="A34" s="6" t="s">
        <v>92</v>
      </c>
    </row>
    <row r="35" spans="1:1" x14ac:dyDescent="0.2">
      <c r="A35" s="6" t="s">
        <v>93</v>
      </c>
    </row>
    <row r="36" spans="1:1" x14ac:dyDescent="0.2">
      <c r="A36" s="6" t="s">
        <v>94</v>
      </c>
    </row>
    <row r="37" spans="1:1" x14ac:dyDescent="0.2">
      <c r="A37" s="6" t="s">
        <v>95</v>
      </c>
    </row>
    <row r="38" spans="1:1" x14ac:dyDescent="0.2">
      <c r="A38" s="6" t="s">
        <v>96</v>
      </c>
    </row>
    <row r="39" spans="1:1" x14ac:dyDescent="0.2">
      <c r="A39" s="6" t="s">
        <v>97</v>
      </c>
    </row>
    <row r="40" spans="1:1" x14ac:dyDescent="0.2">
      <c r="A40" s="6" t="s">
        <v>98</v>
      </c>
    </row>
    <row r="41" spans="1:1" x14ac:dyDescent="0.2">
      <c r="A41" s="6" t="s">
        <v>99</v>
      </c>
    </row>
    <row r="42" spans="1:1" x14ac:dyDescent="0.2">
      <c r="A42" s="6" t="s">
        <v>100</v>
      </c>
    </row>
    <row r="43" spans="1:1" x14ac:dyDescent="0.2">
      <c r="A43" s="6" t="s">
        <v>101</v>
      </c>
    </row>
  </sheetData>
  <sheetProtection algorithmName="SHA-512" hashValue="+OI3rjGSLeZ6CTOuh2T2ROzE3Ej1KL+IDQ1gv8J9cO8n/dAspVH5BiLLmgT/CJ3O3QvskJx7hCAnSsJ6V9G40A==" saltValue="XClc/e/saiXMaetINbW+OQ==" spinCount="100000" sheet="1" objects="1" scenarios="1"/>
  <dataConsolidate/>
  <customSheetViews>
    <customSheetView guid="{0F0BE436-E5F8-447E-8554-FB945096D212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21AC950D-DC3B-4902-990E-85327BAB389E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78C9D36F-0297-446B-A2FA-2A5F0C8FCD84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B50BE765-4CB1-4679-A0D4-E497D21B2A30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22">
    <mergeCell ref="A22:F22"/>
    <mergeCell ref="A23:F23"/>
    <mergeCell ref="A24:G24"/>
    <mergeCell ref="A25:I25"/>
    <mergeCell ref="D3:F3"/>
    <mergeCell ref="D14:I14"/>
    <mergeCell ref="A20:I20"/>
    <mergeCell ref="A21:F21"/>
    <mergeCell ref="A14:C14"/>
    <mergeCell ref="A12:C13"/>
    <mergeCell ref="A1:I1"/>
    <mergeCell ref="A8:I8"/>
    <mergeCell ref="A9:I9"/>
    <mergeCell ref="A11:C11"/>
    <mergeCell ref="D11:F11"/>
    <mergeCell ref="A4:C4"/>
    <mergeCell ref="A5:C5"/>
    <mergeCell ref="D5:F5"/>
    <mergeCell ref="A6:C6"/>
    <mergeCell ref="D6:F6"/>
    <mergeCell ref="D4:F4"/>
    <mergeCell ref="A3:C3"/>
  </mergeCells>
  <printOptions horizontalCentered="1" verticalCentered="1"/>
  <pageMargins left="0.23622047244094491" right="0.70866141732283472" top="0.11811023622047245" bottom="0.74803149606299213" header="0.31496062992125984" footer="0.31496062992125984"/>
  <pageSetup paperSize="9" scale="63" fitToHeight="2" orientation="portrait" r:id="rId5"/>
  <headerFooter alignWithMargins="0">
    <oddHeader>&amp;RPříloha č. 4c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služba 1</vt:lpstr>
      <vt:lpstr>služba 2</vt:lpstr>
      <vt:lpstr>služba 3</vt:lpstr>
      <vt:lpstr>souhrn</vt:lpstr>
      <vt:lpstr>souhrn_celé</vt:lpstr>
      <vt:lpstr>'služba 1'!Oblast_tisku</vt:lpstr>
      <vt:lpstr>'služba 2'!Oblast_tisku</vt:lpstr>
      <vt:lpstr>'služba 3'!Oblast_tisku</vt:lpstr>
      <vt:lpstr>souhrn!Oblast_tisku</vt:lpstr>
      <vt:lpstr>souhrn_celé!Oblast_tisku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Kalinová</dc:creator>
  <cp:lastModifiedBy>Souček Adam</cp:lastModifiedBy>
  <cp:lastPrinted>2017-11-10T09:33:41Z</cp:lastPrinted>
  <dcterms:created xsi:type="dcterms:W3CDTF">2009-02-11T10:53:18Z</dcterms:created>
  <dcterms:modified xsi:type="dcterms:W3CDTF">2017-11-10T09:35:21Z</dcterms:modified>
</cp:coreProperties>
</file>