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360" windowHeight="7575" activeTab="4"/>
  </bookViews>
  <sheets>
    <sheet name="Výpočet optimální výše dotace" sheetId="16" r:id="rId1"/>
    <sheet name="Souhrnná tabulka" sheetId="17" r:id="rId2"/>
    <sheet name="Zdroje financování" sheetId="18" r:id="rId3"/>
    <sheet name="Nákladový rozpočet služby" sheetId="19" r:id="rId4"/>
    <sheet name="Vyúčtování vyrovnávací platby" sheetId="20" r:id="rId5"/>
  </sheets>
  <definedNames>
    <definedName name="_xlnm.Print_Titles" localSheetId="0">'Výpočet optimální výše dotace'!$11:$11</definedName>
    <definedName name="_xlnm.Print_Titles" localSheetId="4">'Vyúčtování vyrovnávací platby'!$13:$13</definedName>
  </definedNames>
  <calcPr calcId="145621"/>
</workbook>
</file>

<file path=xl/calcChain.xml><?xml version="1.0" encoding="utf-8"?>
<calcChain xmlns="http://schemas.openxmlformats.org/spreadsheetml/2006/main">
  <c r="P13" i="16" l="1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12" i="16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14" i="20"/>
  <c r="O14" i="19"/>
  <c r="O21" i="19" l="1"/>
  <c r="O28" i="19"/>
  <c r="O17" i="19"/>
  <c r="O18" i="19"/>
  <c r="O19" i="19"/>
  <c r="O16" i="19"/>
  <c r="O23" i="19"/>
  <c r="O24" i="19"/>
  <c r="O25" i="19"/>
  <c r="O26" i="19"/>
  <c r="O27" i="19"/>
  <c r="O22" i="19"/>
  <c r="O30" i="19"/>
  <c r="O31" i="19"/>
  <c r="O32" i="19"/>
  <c r="O33" i="19"/>
  <c r="O34" i="19"/>
  <c r="O35" i="19"/>
  <c r="O36" i="19"/>
  <c r="O37" i="19"/>
  <c r="O38" i="19"/>
  <c r="O39" i="19"/>
  <c r="O40" i="19"/>
  <c r="O29" i="19"/>
  <c r="G7" i="19" l="1"/>
  <c r="G5" i="19"/>
  <c r="G6" i="19"/>
  <c r="I28" i="19"/>
  <c r="J28" i="19"/>
  <c r="K28" i="19"/>
  <c r="L28" i="19"/>
  <c r="M28" i="19"/>
  <c r="N28" i="19"/>
  <c r="I21" i="19"/>
  <c r="I20" i="19" s="1"/>
  <c r="I14" i="19" s="1"/>
  <c r="J21" i="19"/>
  <c r="K21" i="19"/>
  <c r="L21" i="19"/>
  <c r="M21" i="19"/>
  <c r="M20" i="19" s="1"/>
  <c r="M14" i="19" s="1"/>
  <c r="N21" i="19"/>
  <c r="K20" i="19"/>
  <c r="L20" i="19"/>
  <c r="L14" i="19" s="1"/>
  <c r="I15" i="19"/>
  <c r="J15" i="19"/>
  <c r="K15" i="19"/>
  <c r="L15" i="19"/>
  <c r="M15" i="19"/>
  <c r="N15" i="19"/>
  <c r="O15" i="19"/>
  <c r="N20" i="19" l="1"/>
  <c r="N14" i="19" s="1"/>
  <c r="J20" i="19"/>
  <c r="J14" i="19" s="1"/>
  <c r="K14" i="19"/>
  <c r="O20" i="19"/>
  <c r="D25" i="18"/>
  <c r="F23" i="16" l="1"/>
  <c r="R23" i="16" s="1"/>
  <c r="F22" i="16"/>
  <c r="R22" i="16" s="1"/>
  <c r="B25" i="20"/>
  <c r="D25" i="20"/>
  <c r="F15" i="16" l="1"/>
  <c r="R15" i="16" s="1"/>
  <c r="F16" i="16"/>
  <c r="R16" i="16" s="1"/>
  <c r="F17" i="16"/>
  <c r="R17" i="16" s="1"/>
  <c r="F18" i="16"/>
  <c r="R18" i="16" s="1"/>
  <c r="F14" i="16"/>
  <c r="R14" i="16" s="1"/>
  <c r="D17" i="18"/>
  <c r="D18" i="18"/>
  <c r="D19" i="18"/>
  <c r="D20" i="18"/>
  <c r="D21" i="18"/>
  <c r="D22" i="18"/>
  <c r="D23" i="18"/>
  <c r="D24" i="18"/>
  <c r="D26" i="18"/>
  <c r="D27" i="18"/>
  <c r="D28" i="18"/>
  <c r="D29" i="18"/>
  <c r="D30" i="18"/>
  <c r="D16" i="18"/>
  <c r="F25" i="16" l="1"/>
  <c r="J14" i="20" l="1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R25" i="16"/>
  <c r="E13" i="17"/>
  <c r="E14" i="17"/>
  <c r="F14" i="17" s="1"/>
  <c r="E15" i="17"/>
  <c r="F15" i="17" s="1"/>
  <c r="E16" i="17"/>
  <c r="F16" i="17" s="1"/>
  <c r="E17" i="17"/>
  <c r="F17" i="17" s="1"/>
  <c r="E18" i="17"/>
  <c r="F18" i="17" s="1"/>
  <c r="E19" i="17"/>
  <c r="F19" i="17" s="1"/>
  <c r="E20" i="17"/>
  <c r="F20" i="17" s="1"/>
  <c r="E21" i="17"/>
  <c r="F21" i="17" s="1"/>
  <c r="E22" i="17"/>
  <c r="F22" i="17" s="1"/>
  <c r="E23" i="17"/>
  <c r="F23" i="17" s="1"/>
  <c r="E24" i="17"/>
  <c r="F24" i="17" s="1"/>
  <c r="E25" i="17"/>
  <c r="F25" i="17" s="1"/>
  <c r="E26" i="17"/>
  <c r="F26" i="17" s="1"/>
  <c r="E27" i="17"/>
  <c r="F27" i="17" s="1"/>
  <c r="D5" i="18"/>
  <c r="G8" i="19"/>
  <c r="D8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C16" i="18"/>
  <c r="C17" i="18"/>
  <c r="O17" i="18" s="1"/>
  <c r="C18" i="18"/>
  <c r="O18" i="18" s="1"/>
  <c r="C19" i="18"/>
  <c r="O19" i="18" s="1"/>
  <c r="C20" i="18"/>
  <c r="O20" i="18" s="1"/>
  <c r="C21" i="18"/>
  <c r="O21" i="18" s="1"/>
  <c r="C22" i="18"/>
  <c r="O22" i="18" s="1"/>
  <c r="C23" i="18"/>
  <c r="O23" i="18" s="1"/>
  <c r="C24" i="18"/>
  <c r="O24" i="18" s="1"/>
  <c r="C25" i="18"/>
  <c r="O25" i="18" s="1"/>
  <c r="C26" i="18"/>
  <c r="O26" i="18" s="1"/>
  <c r="C27" i="18"/>
  <c r="O27" i="18" s="1"/>
  <c r="C28" i="18"/>
  <c r="O28" i="18" s="1"/>
  <c r="C29" i="18"/>
  <c r="O29" i="18" s="1"/>
  <c r="C30" i="18"/>
  <c r="O30" i="18" s="1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D14" i="20"/>
  <c r="D15" i="20"/>
  <c r="D16" i="20"/>
  <c r="D17" i="20"/>
  <c r="D18" i="20"/>
  <c r="D19" i="20"/>
  <c r="D20" i="20"/>
  <c r="D21" i="20"/>
  <c r="D22" i="20"/>
  <c r="D23" i="20"/>
  <c r="D24" i="20"/>
  <c r="D26" i="20"/>
  <c r="D27" i="20"/>
  <c r="D28" i="20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14" i="20"/>
  <c r="B15" i="20"/>
  <c r="B16" i="20"/>
  <c r="B17" i="20"/>
  <c r="B18" i="20"/>
  <c r="B19" i="20"/>
  <c r="B20" i="20"/>
  <c r="B21" i="20"/>
  <c r="B22" i="20"/>
  <c r="B23" i="20"/>
  <c r="B24" i="20"/>
  <c r="B26" i="20"/>
  <c r="B27" i="20"/>
  <c r="B28" i="20"/>
  <c r="B8" i="20"/>
  <c r="D7" i="20"/>
  <c r="C14" i="18" l="1"/>
  <c r="O16" i="18"/>
  <c r="P29" i="18"/>
  <c r="I27" i="20"/>
  <c r="M27" i="20" s="1"/>
  <c r="K29" i="20"/>
  <c r="J29" i="20"/>
  <c r="L29" i="20"/>
  <c r="G29" i="20"/>
  <c r="N29" i="18"/>
  <c r="H27" i="20" l="1"/>
  <c r="N27" i="20" s="1"/>
  <c r="D7" i="18"/>
  <c r="D6" i="17"/>
  <c r="D6" i="18"/>
  <c r="D5" i="17"/>
  <c r="M14" i="18"/>
  <c r="L14" i="18"/>
  <c r="K14" i="18"/>
  <c r="J14" i="18"/>
  <c r="I14" i="18"/>
  <c r="H14" i="18"/>
  <c r="G14" i="18"/>
  <c r="F14" i="18"/>
  <c r="E14" i="18"/>
  <c r="F13" i="16"/>
  <c r="R13" i="16" s="1"/>
  <c r="F19" i="16"/>
  <c r="R19" i="16" s="1"/>
  <c r="F20" i="16"/>
  <c r="R20" i="16" s="1"/>
  <c r="F21" i="16"/>
  <c r="R21" i="16" s="1"/>
  <c r="F26" i="16"/>
  <c r="R26" i="16" s="1"/>
  <c r="F13" i="17"/>
  <c r="F11" i="17" s="1"/>
  <c r="E11" i="17"/>
  <c r="D11" i="17"/>
  <c r="C11" i="17"/>
  <c r="O27" i="20" l="1"/>
  <c r="P27" i="20" s="1"/>
  <c r="I25" i="20" l="1"/>
  <c r="M25" i="20" s="1"/>
  <c r="I15" i="20"/>
  <c r="M15" i="20" s="1"/>
  <c r="I16" i="20"/>
  <c r="M16" i="20" s="1"/>
  <c r="I17" i="20"/>
  <c r="M17" i="20" s="1"/>
  <c r="I18" i="20"/>
  <c r="M18" i="20" s="1"/>
  <c r="I19" i="20"/>
  <c r="M19" i="20" s="1"/>
  <c r="I20" i="20"/>
  <c r="M20" i="20" s="1"/>
  <c r="I21" i="20"/>
  <c r="M21" i="20" s="1"/>
  <c r="I22" i="20"/>
  <c r="M22" i="20" s="1"/>
  <c r="I23" i="20"/>
  <c r="M23" i="20" s="1"/>
  <c r="I24" i="20"/>
  <c r="M24" i="20" s="1"/>
  <c r="I26" i="20"/>
  <c r="M26" i="20" s="1"/>
  <c r="I28" i="20"/>
  <c r="M28" i="20" s="1"/>
  <c r="H28" i="20" l="1"/>
  <c r="N28" i="20" s="1"/>
  <c r="H26" i="20"/>
  <c r="N26" i="20" s="1"/>
  <c r="H21" i="20"/>
  <c r="N21" i="20" s="1"/>
  <c r="H24" i="20"/>
  <c r="N24" i="20" s="1"/>
  <c r="H20" i="20"/>
  <c r="N20" i="20" s="1"/>
  <c r="H23" i="20"/>
  <c r="N23" i="20" s="1"/>
  <c r="H22" i="20"/>
  <c r="N22" i="20" s="1"/>
  <c r="H25" i="20"/>
  <c r="N25" i="20" s="1"/>
  <c r="H19" i="20"/>
  <c r="N19" i="20" s="1"/>
  <c r="H18" i="20"/>
  <c r="N18" i="20" s="1"/>
  <c r="H17" i="20"/>
  <c r="N17" i="20" s="1"/>
  <c r="H16" i="20"/>
  <c r="N16" i="20" s="1"/>
  <c r="H15" i="20"/>
  <c r="N15" i="20" s="1"/>
  <c r="N25" i="18"/>
  <c r="P25" i="18"/>
  <c r="N21" i="18"/>
  <c r="P21" i="18"/>
  <c r="N17" i="18"/>
  <c r="P17" i="18"/>
  <c r="P30" i="18"/>
  <c r="N30" i="18"/>
  <c r="N24" i="18"/>
  <c r="P24" i="18"/>
  <c r="N20" i="18"/>
  <c r="P20" i="18"/>
  <c r="N27" i="18"/>
  <c r="P27" i="18"/>
  <c r="N28" i="18"/>
  <c r="P28" i="18"/>
  <c r="N23" i="18"/>
  <c r="P23" i="18"/>
  <c r="N19" i="18"/>
  <c r="P19" i="18"/>
  <c r="P26" i="18"/>
  <c r="N26" i="18"/>
  <c r="N22" i="18"/>
  <c r="P22" i="18"/>
  <c r="N18" i="18"/>
  <c r="P18" i="18"/>
  <c r="Q27" i="16"/>
  <c r="G27" i="16"/>
  <c r="H27" i="16"/>
  <c r="I27" i="16"/>
  <c r="J27" i="16"/>
  <c r="K27" i="16"/>
  <c r="L27" i="16"/>
  <c r="M27" i="16"/>
  <c r="N27" i="16"/>
  <c r="O27" i="16"/>
  <c r="F12" i="16"/>
  <c r="O17" i="20" l="1"/>
  <c r="P17" i="20" s="1"/>
  <c r="O22" i="20"/>
  <c r="P22" i="20" s="1"/>
  <c r="O21" i="20"/>
  <c r="P21" i="20" s="1"/>
  <c r="O18" i="20"/>
  <c r="P18" i="20" s="1"/>
  <c r="O23" i="20"/>
  <c r="P23" i="20" s="1"/>
  <c r="O15" i="20"/>
  <c r="P15" i="20" s="1"/>
  <c r="O19" i="20"/>
  <c r="P19" i="20" s="1"/>
  <c r="O20" i="20"/>
  <c r="P20" i="20" s="1"/>
  <c r="O16" i="20"/>
  <c r="P16" i="20" s="1"/>
  <c r="O25" i="20"/>
  <c r="P25" i="20" s="1"/>
  <c r="O24" i="20"/>
  <c r="P24" i="20" s="1"/>
  <c r="O28" i="20"/>
  <c r="P28" i="20" s="1"/>
  <c r="O26" i="20"/>
  <c r="P26" i="20" s="1"/>
  <c r="R12" i="16"/>
  <c r="E27" i="16" l="1"/>
  <c r="I14" i="20" l="1"/>
  <c r="M14" i="20" s="1"/>
  <c r="O14" i="18"/>
  <c r="N16" i="18"/>
  <c r="P16" i="18"/>
  <c r="P14" i="18" s="1"/>
  <c r="D14" i="18"/>
  <c r="N14" i="18" s="1"/>
  <c r="H14" i="20" l="1"/>
  <c r="I29" i="20"/>
  <c r="N14" i="20" l="1"/>
  <c r="N29" i="20" s="1"/>
  <c r="H29" i="20"/>
  <c r="O14" i="20" l="1"/>
  <c r="O29" i="20" s="1"/>
  <c r="P14" i="20" l="1"/>
  <c r="P29" i="20" s="1"/>
  <c r="F24" i="16"/>
  <c r="F27" i="16" s="1"/>
  <c r="R24" i="16" l="1"/>
  <c r="R27" i="16" s="1"/>
  <c r="P27" i="16" l="1"/>
</calcChain>
</file>

<file path=xl/sharedStrings.xml><?xml version="1.0" encoding="utf-8"?>
<sst xmlns="http://schemas.openxmlformats.org/spreadsheetml/2006/main" count="238" uniqueCount="145">
  <si>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</si>
  <si>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</si>
  <si>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</si>
  <si>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</si>
  <si>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</si>
  <si>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</si>
  <si>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</si>
  <si>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</si>
  <si>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</si>
  <si>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</si>
  <si>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</si>
  <si>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 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</si>
  <si>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</si>
  <si>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</si>
  <si>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</si>
  <si>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</si>
  <si>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</si>
  <si>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</si>
  <si>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</si>
  <si>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</si>
  <si>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</si>
  <si>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</si>
  <si>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</si>
  <si>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</si>
  <si>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</si>
  <si>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Dotace od obcí</t>
  </si>
  <si>
    <t xml:space="preserve">Příspěvky od ÚP </t>
  </si>
  <si>
    <t>Příspěvek od zřizovatele</t>
  </si>
  <si>
    <t>Strukturální fondy</t>
  </si>
  <si>
    <t>Resorty stání správy</t>
  </si>
  <si>
    <t>Úhrady od uživatelů služby</t>
  </si>
  <si>
    <t>Dotace kraje-jiné (mimo dotaci od KÚÚK v rámci programu Podpora sociálních služeb v Ústeckém kraji)</t>
  </si>
  <si>
    <t xml:space="preserve">Vratka </t>
  </si>
  <si>
    <t>Výpočet reálné optimální výše dotace dle Části X bodu 15 Metodiky</t>
  </si>
  <si>
    <t>13.</t>
  </si>
  <si>
    <t>14.</t>
  </si>
  <si>
    <t>15.</t>
  </si>
  <si>
    <t>16.</t>
  </si>
  <si>
    <t>Sloupec č. 4 vypočítává celkovou hodnotu výnosů sociální služby na základě zadaných výnosů. Vzorec: sloupec 4 = 5 + 6 + 7 + 8 + 9 + 10 + 11 + 12 + 13</t>
  </si>
  <si>
    <t>Skutečně použitá dotace v rámci programu Podpora sociálních služeb v Ústeckém kraji</t>
  </si>
  <si>
    <t xml:space="preserve">Sloupec č. 16 vypočítává vratku části dotace v případě, kdy je reálná optimální výše dotace nižší než skutečně použitá dotace v rámci programu Podpora sociálních služeb v Ústeckém kraji.  </t>
  </si>
  <si>
    <t>Formulář pro vyúčtování dotace Ústeckého kraje v rámci programu Podpora sociálních služeb v Ústeckém kraji</t>
  </si>
  <si>
    <t>Příloha č. 4</t>
  </si>
  <si>
    <t>Souhrnná tabulka</t>
  </si>
  <si>
    <t xml:space="preserve">dotační program: </t>
  </si>
  <si>
    <t>Podpora sociálních služeb v Ústeckém kraji</t>
  </si>
  <si>
    <t>číslo dotace (číslo smlouvy poskytovatele):</t>
  </si>
  <si>
    <t>organizace:</t>
  </si>
  <si>
    <t>sídlo:</t>
  </si>
  <si>
    <t>Ukazatel</t>
  </si>
  <si>
    <t xml:space="preserve">Vráceno 
v průběhu roku
na
účet kraje
</t>
  </si>
  <si>
    <t>vratka dotace</t>
  </si>
  <si>
    <t>b</t>
  </si>
  <si>
    <t xml:space="preserve"> 4  = 1 - 2 - 3 </t>
  </si>
  <si>
    <t>Neinvestiční dotace celkem</t>
  </si>
  <si>
    <t xml:space="preserve">ve sloupci b) jednotlivými sociálními službami se rozumí registrované sociální služby uvedené ve smlouvě  o poskytnutí dotace, na něž byla dotace přidělena </t>
  </si>
  <si>
    <t>sloupec 2 - vyplňuje se, pokud Příjemce provedl vratku dotace, případně její části již v průběhu roku, za který se provádí finanční vypořádání</t>
  </si>
  <si>
    <t>Jméno a podpis statutárního orgánu žadatele, razítko:</t>
  </si>
  <si>
    <t>Zdroje financování</t>
  </si>
  <si>
    <t>Celkové náklady</t>
  </si>
  <si>
    <t xml:space="preserve">Dotace od KÚÚK v rámci programu Podpora sociálních služeb v Ústeckém kraji </t>
  </si>
  <si>
    <t>Úhrady uživatelů</t>
  </si>
  <si>
    <t>Fondy zdravotních pojišťoven</t>
  </si>
  <si>
    <t>Dotace kraje-jiné</t>
  </si>
  <si>
    <t>Jiné</t>
  </si>
  <si>
    <t>Podíl financování z dotačního titulu ÚK na celkových nákladech dle Metodiky</t>
  </si>
  <si>
    <t>Vratka na základě překročení podílu financování</t>
  </si>
  <si>
    <t>"Zisk" služby</t>
  </si>
  <si>
    <t>sloupec 12 - určuje procentuelní podíl podpory dle Metodiky</t>
  </si>
  <si>
    <t>sloupec 13 - počítá případnou vratku dotace z důvodu překročení maximálního podíl financování z dotačního titulu ÚK na celkových nákladech dle Metodiky; vratka vzniká v případě čísla většího než 0; tutu částku je nutné vrátit Poskytovateli dotace</t>
  </si>
  <si>
    <t xml:space="preserve">sloupec 14 - počítá rozdíl mezi výnosy a náklady; v případě kladného čísla je sociální služba v zisku; v případě záporného čísla je sociální služba ve ztrátě </t>
  </si>
  <si>
    <t>Dílčí čerpání rozpočtu sociální služby (ID sociální služby):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</si>
  <si>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</si>
  <si>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Podpora sociáních služeb v Ústeckém kraji</t>
  </si>
  <si>
    <t>číslo smlouvy poskytovatele:</t>
  </si>
  <si>
    <t>Druh nákladu</t>
  </si>
  <si>
    <t>Celkové náklady služby</t>
  </si>
  <si>
    <t>Plánované náklady                                      (ze žádosti)                           v Kč</t>
  </si>
  <si>
    <t>Požadovaná dotace                        (ze žádosti)                               v Kč</t>
  </si>
  <si>
    <t>Poskytnutá dotace ÚK na základě Smlouvy                         o poskytnutí dotace v Kč</t>
  </si>
  <si>
    <t>Skutečně čerpaná dotace                                v Kč</t>
  </si>
  <si>
    <t>Vratka                                                  v Kč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</si>
  <si>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Kč):</t>
    </r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</si>
  <si>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</si>
  <si>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</si>
  <si>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</si>
  <si>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</si>
  <si>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Sloupec č. 6 vypočítává celkovou hodnotu výnosů sociální služby na základě zadaných výnosů. Vzorec: sloupec 6 = 7 + 8 + 9 + 10</t>
  </si>
  <si>
    <t>v tom: jednotlivé sociální služby dle ID</t>
  </si>
  <si>
    <t xml:space="preserve">sloupec 1 - uvádí se výše dotace vyplacené na základě smlouvy o poskytnutí dotace </t>
  </si>
  <si>
    <t>Aktualizované čerpání dotace                      v Kč</t>
  </si>
  <si>
    <t xml:space="preserve">Do sloupce 8. vyplňujte pouze dotace od měst a obcí, které byly obdrženy na základě právního aktu (např. smlouva, rozhodnutí apod.) v souladu s § 10a zákona o rozpočtových pravidlech územních rozpočtů.  Příspěvek zřizovatele (obce a kraje) příspěvkové organizace se uvádí jen ve sloupci 10. </t>
  </si>
  <si>
    <t>sloupec 3 - uvádí se výše skutečně použitých prostředků Příjemcem z poskytnuté dotace k 31.12. roku, na který byla dotace poskytnuta (přenesený údaj)</t>
  </si>
  <si>
    <t>NADMĚRNÉ VYROVNÁNÍ (výsledek hospodaření služby - zisk, případně ztráta)</t>
  </si>
  <si>
    <t>Vratka z nadměrného vyrovnání (ze zisku)</t>
  </si>
  <si>
    <t xml:space="preserve">Sloupec č. 11 - informativní splnění podmínky na základě bodu 7.10 Pověření </t>
  </si>
  <si>
    <t>Jiné (dary, granty, vlastní zdroje, použití fondů u p.o., apod.)</t>
  </si>
  <si>
    <t xml:space="preserve">sloupec 4 - uvádí se vratka dotace  při finančním vypořádání; rovná se sloupec 1 minus sloupec 2 minus sloupec 3 </t>
  </si>
  <si>
    <t xml:space="preserve">Ve sloupcích b a 1 až 11 jsou údaje přenesené z listu "Výpočet optimální výše dotace". </t>
  </si>
  <si>
    <t>Jsou výnosy z veřejných zdrojů maximálně ve výši vyrovnávací platby z přílohy č. 2 Pověření?</t>
  </si>
  <si>
    <t>Sloupec č. 12 uvádí výsledek hospodaření služby (zisk, ztrátu).  Za nadměrné vyrování je považována kladná výše rozdílu mezi výnosy a náklady (zisk služby). 12 = 6-5</t>
  </si>
  <si>
    <t xml:space="preserve">Sloupec č. 13 vypočítává částku zisku, o jehož převod je možné Ústecký kraj požádat. Je možné převést max. 10 % reálné vyrovnávací platby za předpokladu, že je ve sloupci 12 uvedeno kladné číslo. </t>
  </si>
  <si>
    <t>CELKOVÝ OBJEM NEINVESTIČNÍCH FINANČNÍCH PROSTŘEDKŮ</t>
  </si>
  <si>
    <t>OSOBNÍ NÁKLADY (CELKEM)</t>
  </si>
  <si>
    <t>položka</t>
  </si>
  <si>
    <t>1.1. Pracovní smlouvy</t>
  </si>
  <si>
    <t>1.2. Dohody o pracovní činnosti</t>
  </si>
  <si>
    <t>1.3. Dohody o provedení práce</t>
  </si>
  <si>
    <t>1.4. Jiné osobní náklady</t>
  </si>
  <si>
    <t>PROVOZNÍ NÁKLADY CELKEM</t>
  </si>
  <si>
    <t>druh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</si>
  <si>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</si>
  <si>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</si>
  <si>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</si>
  <si>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</si>
  <si>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</si>
  <si>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</si>
  <si>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</si>
  <si>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</si>
  <si>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</si>
  <si>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</si>
  <si>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</si>
  <si>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</si>
  <si>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</si>
  <si>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</si>
  <si>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</si>
  <si>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</si>
  <si>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</si>
  <si>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</si>
  <si>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</si>
  <si>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</si>
  <si>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Vypořádání vyrovnávací platby pro rok 2017</t>
  </si>
  <si>
    <t>Vypořádání dotace pro rok 2017</t>
  </si>
  <si>
    <t xml:space="preserve">Reálná optimální výše dotace </t>
  </si>
  <si>
    <t xml:space="preserve"> Převod zisku</t>
  </si>
  <si>
    <t xml:space="preserve">Sloupec č. 14 vypočítává  reálnou optimální výši dotace. Vzorec: sloupec č. 14 = 3 - 4 </t>
  </si>
  <si>
    <t>Statutární orgán stvrzuje, že předložené závěrečné vyúčtování dotace a vyrovnávací platby je úplné, správné a pravdivé.</t>
  </si>
  <si>
    <t>celkové příjmy/výnosy projektu v roce 2017 (Kč)</t>
  </si>
  <si>
    <t>celkové náklady/výdaje projektu v roce 2017 (Kč)</t>
  </si>
  <si>
    <t>Nákladový rozpočet</t>
  </si>
  <si>
    <t>Sloupec č. 4  vypočítává reálnou vyrovnávací platbu na základě zadaných celkových nákladů a výnosů - úhrad od uživatelů služby a od zdravotních pojišťoven, jiné. Vzorec: sloupec  4 = 5-8-9-10</t>
  </si>
  <si>
    <t>Komentář:</t>
  </si>
  <si>
    <t>Do sloupec č. 15 vyplňujte skutečně použitou dotaci na základě údajů z účetnictví. Tento údaj musí být shodný s údajem uvedeným v listu "Nákladový rozpočet služby" ve sloupci č. 7 CELKOVÝ OBJEM NEINVESTIČNÍCH FINANČNÍCH PROSTŘEDKŮ.</t>
  </si>
  <si>
    <t xml:space="preserve">Poskytnuto
k 31.12.2017  </t>
  </si>
  <si>
    <t>Skutečně
použito 
k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</si>
</sst>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Calibri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35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3" fillId="0" borderId="1" xfId="0" applyNumberFormat="1" applyFont="1" applyFill="1" applyBorder="1" applyAlignment="1" applyProtection="1">
      <alignment vertical="center"/>
      <protection hidden="1"/>
    </xf>
    <xf numFmtId="0" fontId="8" fillId="0" borderId="0" xfId="1" applyFont="1" applyBorder="1" applyAlignment="1" applyProtection="1">
      <protection hidden="1"/>
    </xf>
    <xf numFmtId="0" fontId="9" fillId="0" borderId="0" xfId="1" applyFont="1" applyBorder="1" applyAlignment="1" applyProtection="1">
      <protection hidden="1"/>
    </xf>
    <xf numFmtId="0" fontId="9" fillId="0" borderId="0" xfId="1" applyFont="1" applyAlignment="1" applyProtection="1">
      <protection hidden="1"/>
    </xf>
    <xf numFmtId="0" fontId="1" fillId="0" borderId="0" xfId="2" applyProtection="1">
      <protection hidden="1"/>
    </xf>
    <xf numFmtId="0" fontId="9" fillId="0" borderId="8" xfId="1" applyFont="1" applyBorder="1" applyAlignment="1" applyProtection="1">
      <alignment horizontal="center"/>
      <protection hidden="1"/>
    </xf>
    <xf numFmtId="0" fontId="7" fillId="0" borderId="0" xfId="1" applyProtection="1">
      <protection hidden="1"/>
    </xf>
    <xf numFmtId="0" fontId="9" fillId="0" borderId="0" xfId="1" applyFont="1" applyAlignment="1" applyProtection="1">
      <alignment horizontal="right"/>
      <protection hidden="1"/>
    </xf>
    <xf numFmtId="0" fontId="11" fillId="4" borderId="13" xfId="1" applyFont="1" applyFill="1" applyBorder="1" applyAlignment="1" applyProtection="1">
      <alignment horizontal="center" vertical="top"/>
      <protection hidden="1"/>
    </xf>
    <xf numFmtId="0" fontId="11" fillId="4" borderId="13" xfId="1" applyFont="1" applyFill="1" applyBorder="1" applyAlignment="1" applyProtection="1">
      <alignment horizontal="center" vertical="top" wrapText="1"/>
      <protection hidden="1"/>
    </xf>
    <xf numFmtId="0" fontId="9" fillId="0" borderId="0" xfId="1" applyFont="1" applyAlignment="1" applyProtection="1">
      <alignment vertical="top"/>
      <protection hidden="1"/>
    </xf>
    <xf numFmtId="0" fontId="12" fillId="4" borderId="13" xfId="1" applyFont="1" applyFill="1" applyBorder="1" applyAlignment="1" applyProtection="1">
      <alignment horizontal="center"/>
      <protection hidden="1"/>
    </xf>
    <xf numFmtId="0" fontId="11" fillId="0" borderId="13" xfId="1" applyFont="1" applyFill="1" applyBorder="1" applyAlignment="1" applyProtection="1">
      <alignment vertical="center"/>
      <protection hidden="1"/>
    </xf>
    <xf numFmtId="4" fontId="11" fillId="0" borderId="13" xfId="1" applyNumberFormat="1" applyFont="1" applyBorder="1" applyProtection="1">
      <protection hidden="1"/>
    </xf>
    <xf numFmtId="4" fontId="11" fillId="0" borderId="13" xfId="1" applyNumberFormat="1" applyFont="1" applyFill="1" applyBorder="1" applyProtection="1">
      <protection hidden="1"/>
    </xf>
    <xf numFmtId="0" fontId="13" fillId="0" borderId="0" xfId="1" applyFont="1" applyProtection="1">
      <protection hidden="1"/>
    </xf>
    <xf numFmtId="3" fontId="12" fillId="6" borderId="13" xfId="1" applyNumberFormat="1" applyFont="1" applyFill="1" applyBorder="1" applyProtection="1">
      <protection hidden="1"/>
    </xf>
    <xf numFmtId="4" fontId="12" fillId="0" borderId="14" xfId="1" applyNumberFormat="1" applyFont="1" applyBorder="1" applyProtection="1">
      <protection locked="0" hidden="1"/>
    </xf>
    <xf numFmtId="4" fontId="12" fillId="0" borderId="14" xfId="1" applyNumberFormat="1" applyFont="1" applyBorder="1" applyProtection="1">
      <protection hidden="1"/>
    </xf>
    <xf numFmtId="4" fontId="12" fillId="0" borderId="15" xfId="1" applyNumberFormat="1" applyFont="1" applyBorder="1" applyProtection="1">
      <protection locked="0" hidden="1"/>
    </xf>
    <xf numFmtId="4" fontId="12" fillId="0" borderId="16" xfId="1" applyNumberFormat="1" applyFont="1" applyBorder="1" applyProtection="1">
      <protection locked="0" hidden="1"/>
    </xf>
    <xf numFmtId="0" fontId="14" fillId="0" borderId="0" xfId="1" applyFont="1" applyProtection="1">
      <protection hidden="1"/>
    </xf>
    <xf numFmtId="0" fontId="15" fillId="0" borderId="0" xfId="1" applyFont="1" applyFill="1" applyProtection="1">
      <protection hidden="1"/>
    </xf>
    <xf numFmtId="0" fontId="15" fillId="0" borderId="0" xfId="1" applyFont="1" applyProtection="1">
      <protection hidden="1"/>
    </xf>
    <xf numFmtId="0" fontId="9" fillId="0" borderId="0" xfId="1" applyFont="1" applyFill="1" applyProtection="1">
      <protection hidden="1"/>
    </xf>
    <xf numFmtId="0" fontId="1" fillId="0" borderId="0" xfId="2" applyAlignment="1" applyProtection="1">
      <protection hidden="1"/>
    </xf>
    <xf numFmtId="0" fontId="1" fillId="0" borderId="0" xfId="2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vertical="center" wrapText="1"/>
      <protection hidden="1"/>
    </xf>
    <xf numFmtId="0" fontId="1" fillId="0" borderId="0" xfId="2" applyAlignment="1" applyProtection="1">
      <alignment vertical="center" wrapText="1"/>
      <protection hidden="1"/>
    </xf>
    <xf numFmtId="0" fontId="8" fillId="0" borderId="0" xfId="2" applyFont="1" applyBorder="1" applyAlignment="1" applyProtection="1">
      <protection hidden="1"/>
    </xf>
    <xf numFmtId="0" fontId="1" fillId="0" borderId="0" xfId="2" applyAlignment="1" applyProtection="1">
      <alignment horizontal="right" wrapText="1"/>
      <protection hidden="1"/>
    </xf>
    <xf numFmtId="0" fontId="9" fillId="0" borderId="8" xfId="2" applyFont="1" applyBorder="1" applyAlignment="1" applyProtection="1">
      <alignment horizontal="center"/>
      <protection hidden="1"/>
    </xf>
    <xf numFmtId="0" fontId="9" fillId="0" borderId="0" xfId="2" applyFont="1" applyAlignme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9" fillId="0" borderId="0" xfId="2" applyFont="1" applyProtection="1">
      <protection hidden="1"/>
    </xf>
    <xf numFmtId="0" fontId="18" fillId="0" borderId="0" xfId="2" applyFont="1" applyFill="1" applyProtection="1">
      <protection hidden="1"/>
    </xf>
    <xf numFmtId="0" fontId="19" fillId="4" borderId="13" xfId="2" applyFont="1" applyFill="1" applyBorder="1" applyAlignment="1" applyProtection="1">
      <alignment horizontal="center" vertical="center"/>
      <protection hidden="1"/>
    </xf>
    <xf numFmtId="0" fontId="19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/>
      <protection hidden="1"/>
    </xf>
    <xf numFmtId="0" fontId="14" fillId="4" borderId="13" xfId="2" applyFont="1" applyFill="1" applyBorder="1" applyAlignment="1" applyProtection="1">
      <alignment horizontal="center" vertical="center" wrapText="1"/>
      <protection hidden="1"/>
    </xf>
    <xf numFmtId="0" fontId="21" fillId="4" borderId="13" xfId="2" applyFont="1" applyFill="1" applyBorder="1" applyAlignment="1" applyProtection="1">
      <alignment horizontal="center"/>
      <protection hidden="1"/>
    </xf>
    <xf numFmtId="0" fontId="9" fillId="4" borderId="18" xfId="2" applyFont="1" applyFill="1" applyBorder="1" applyAlignment="1" applyProtection="1">
      <alignment horizontal="center"/>
      <protection hidden="1"/>
    </xf>
    <xf numFmtId="0" fontId="9" fillId="4" borderId="19" xfId="2" applyFont="1" applyFill="1" applyBorder="1" applyAlignment="1" applyProtection="1">
      <alignment horizontal="center"/>
      <protection hidden="1"/>
    </xf>
    <xf numFmtId="0" fontId="16" fillId="4" borderId="13" xfId="2" applyFont="1" applyFill="1" applyBorder="1" applyAlignment="1" applyProtection="1">
      <alignment horizontal="center" vertical="top"/>
      <protection hidden="1"/>
    </xf>
    <xf numFmtId="0" fontId="11" fillId="0" borderId="13" xfId="2" applyFont="1" applyFill="1" applyBorder="1" applyAlignment="1" applyProtection="1">
      <alignment vertical="center"/>
      <protection hidden="1"/>
    </xf>
    <xf numFmtId="4" fontId="11" fillId="0" borderId="13" xfId="2" applyNumberFormat="1" applyFont="1" applyBorder="1" applyProtection="1">
      <protection hidden="1"/>
    </xf>
    <xf numFmtId="4" fontId="11" fillId="0" borderId="13" xfId="2" applyNumberFormat="1" applyFont="1" applyFill="1" applyBorder="1" applyProtection="1">
      <protection hidden="1"/>
    </xf>
    <xf numFmtId="2" fontId="9" fillId="0" borderId="18" xfId="2" applyNumberFormat="1" applyFont="1" applyBorder="1" applyProtection="1">
      <protection hidden="1"/>
    </xf>
    <xf numFmtId="3" fontId="12" fillId="6" borderId="13" xfId="2" applyNumberFormat="1" applyFont="1" applyFill="1" applyBorder="1" applyProtection="1">
      <protection hidden="1"/>
    </xf>
    <xf numFmtId="3" fontId="9" fillId="1" borderId="13" xfId="2" applyNumberFormat="1" applyFont="1" applyFill="1" applyBorder="1" applyProtection="1">
      <protection hidden="1"/>
    </xf>
    <xf numFmtId="3" fontId="9" fillId="1" borderId="17" xfId="2" applyNumberFormat="1" applyFont="1" applyFill="1" applyBorder="1" applyProtection="1">
      <protection hidden="1"/>
    </xf>
    <xf numFmtId="2" fontId="9" fillId="0" borderId="14" xfId="2" applyNumberFormat="1" applyFont="1" applyBorder="1" applyProtection="1">
      <protection hidden="1"/>
    </xf>
    <xf numFmtId="0" fontId="14" fillId="0" borderId="0" xfId="2" applyFont="1" applyProtection="1">
      <protection hidden="1"/>
    </xf>
    <xf numFmtId="0" fontId="15" fillId="0" borderId="0" xfId="2" applyFont="1" applyFill="1" applyProtection="1">
      <protection hidden="1"/>
    </xf>
    <xf numFmtId="0" fontId="15" fillId="0" borderId="0" xfId="2" applyFont="1" applyProtection="1">
      <protection hidden="1"/>
    </xf>
    <xf numFmtId="0" fontId="9" fillId="0" borderId="0" xfId="2" applyFont="1" applyFill="1" applyProtection="1">
      <protection hidden="1"/>
    </xf>
    <xf numFmtId="0" fontId="22" fillId="0" borderId="0" xfId="2" applyFont="1" applyAlignment="1" applyProtection="1">
      <protection hidden="1"/>
    </xf>
    <xf numFmtId="0" fontId="4" fillId="0" borderId="0" xfId="6" applyFont="1" applyAlignment="1" applyProtection="1">
      <alignment horizontal="left"/>
      <protection hidden="1"/>
    </xf>
    <xf numFmtId="0" fontId="12" fillId="0" borderId="0" xfId="6" applyFont="1" applyAlignment="1" applyProtection="1">
      <protection hidden="1"/>
    </xf>
    <xf numFmtId="0" fontId="12" fillId="0" borderId="0" xfId="6" applyProtection="1">
      <protection hidden="1"/>
    </xf>
    <xf numFmtId="0" fontId="11" fillId="7" borderId="13" xfId="6" applyFont="1" applyFill="1" applyBorder="1" applyAlignment="1" applyProtection="1">
      <alignment vertical="center"/>
      <protection hidden="1"/>
    </xf>
    <xf numFmtId="0" fontId="11" fillId="0" borderId="0" xfId="6" applyFont="1" applyAlignment="1" applyProtection="1">
      <alignment vertical="center"/>
      <protection hidden="1"/>
    </xf>
    <xf numFmtId="0" fontId="12" fillId="0" borderId="13" xfId="6" applyFont="1" applyFill="1" applyBorder="1" applyAlignment="1" applyProtection="1">
      <alignment vertical="center"/>
      <protection hidden="1"/>
    </xf>
    <xf numFmtId="0" fontId="12" fillId="0" borderId="0" xfId="6" applyFont="1" applyAlignment="1" applyProtection="1">
      <alignment vertical="center"/>
      <protection hidden="1"/>
    </xf>
    <xf numFmtId="0" fontId="11" fillId="0" borderId="13" xfId="6" applyFont="1" applyFill="1" applyBorder="1" applyAlignment="1" applyProtection="1">
      <alignment vertical="center"/>
      <protection hidden="1"/>
    </xf>
    <xf numFmtId="0" fontId="11" fillId="0" borderId="0" xfId="6" applyFont="1" applyAlignment="1" applyProtection="1">
      <alignment horizontal="left" vertical="center"/>
      <protection hidden="1"/>
    </xf>
    <xf numFmtId="0" fontId="11" fillId="0" borderId="0" xfId="6" applyFont="1" applyAlignment="1" applyProtection="1">
      <protection hidden="1"/>
    </xf>
    <xf numFmtId="0" fontId="12" fillId="0" borderId="0" xfId="6" applyFont="1" applyBorder="1" applyAlignment="1" applyProtection="1">
      <alignment vertical="top"/>
      <protection hidden="1"/>
    </xf>
    <xf numFmtId="0" fontId="12" fillId="0" borderId="0" xfId="6" applyAlignment="1" applyProtection="1">
      <alignment horizontal="center"/>
      <protection hidden="1"/>
    </xf>
    <xf numFmtId="4" fontId="12" fillId="0" borderId="13" xfId="6" applyNumberFormat="1" applyBorder="1" applyAlignment="1" applyProtection="1">
      <alignment horizontal="center" vertical="center"/>
      <protection locked="0" hidden="1"/>
    </xf>
    <xf numFmtId="0" fontId="3" fillId="0" borderId="0" xfId="5" applyFont="1" applyProtection="1">
      <protection hidden="1"/>
    </xf>
    <xf numFmtId="0" fontId="2" fillId="0" borderId="0" xfId="6" applyFont="1" applyProtection="1">
      <protection hidden="1"/>
    </xf>
    <xf numFmtId="0" fontId="3" fillId="0" borderId="0" xfId="6" applyFont="1" applyProtection="1">
      <protection hidden="1"/>
    </xf>
    <xf numFmtId="0" fontId="3" fillId="0" borderId="0" xfId="6" applyFont="1" applyAlignment="1" applyProtection="1">
      <alignment horizontal="center"/>
      <protection hidden="1"/>
    </xf>
    <xf numFmtId="0" fontId="5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2" fillId="0" borderId="0" xfId="6" applyFont="1" applyAlignment="1" applyProtection="1">
      <alignment horizontal="left"/>
      <protection hidden="1"/>
    </xf>
    <xf numFmtId="0" fontId="4" fillId="0" borderId="0" xfId="6" applyFont="1" applyAlignment="1" applyProtection="1">
      <alignment horizontal="right"/>
      <protection hidden="1"/>
    </xf>
    <xf numFmtId="0" fontId="3" fillId="0" borderId="1" xfId="6" applyFont="1" applyBorder="1" applyAlignment="1" applyProtection="1">
      <alignment horizontal="center"/>
      <protection hidden="1"/>
    </xf>
    <xf numFmtId="0" fontId="4" fillId="4" borderId="1" xfId="6" applyFont="1" applyFill="1" applyBorder="1" applyProtection="1">
      <protection hidden="1"/>
    </xf>
    <xf numFmtId="0" fontId="4" fillId="0" borderId="0" xfId="6" applyFont="1" applyAlignment="1" applyProtection="1">
      <alignment vertical="center" wrapText="1"/>
      <protection hidden="1"/>
    </xf>
    <xf numFmtId="0" fontId="4" fillId="0" borderId="1" xfId="6" applyFont="1" applyBorder="1" applyAlignment="1" applyProtection="1">
      <alignment vertical="center" wrapText="1"/>
      <protection hidden="1"/>
    </xf>
    <xf numFmtId="0" fontId="3" fillId="0" borderId="0" xfId="6" applyFont="1" applyFill="1" applyBorder="1" applyAlignment="1" applyProtection="1">
      <alignment horizontal="center"/>
      <protection hidden="1"/>
    </xf>
    <xf numFmtId="0" fontId="4" fillId="0" borderId="0" xfId="6" applyFont="1" applyFill="1" applyBorder="1" applyAlignment="1" applyProtection="1">
      <alignment horizontal="center" vertical="center" wrapText="1"/>
      <protection hidden="1"/>
    </xf>
    <xf numFmtId="0" fontId="4" fillId="2" borderId="1" xfId="6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0" fontId="3" fillId="0" borderId="0" xfId="6" applyFont="1" applyFill="1" applyProtection="1">
      <protection hidden="1"/>
    </xf>
    <xf numFmtId="0" fontId="4" fillId="0" borderId="0" xfId="6" applyFont="1" applyFill="1" applyBorder="1" applyAlignment="1" applyProtection="1">
      <alignment horizontal="left" vertical="center"/>
      <protection hidden="1"/>
    </xf>
    <xf numFmtId="0" fontId="3" fillId="0" borderId="0" xfId="6" applyFont="1" applyFill="1" applyBorder="1" applyProtection="1">
      <protection hidden="1"/>
    </xf>
    <xf numFmtId="4" fontId="4" fillId="2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3" borderId="1" xfId="6" applyNumberFormat="1" applyFont="1" applyFill="1" applyBorder="1" applyAlignment="1" applyProtection="1">
      <alignment vertical="center"/>
      <protection hidden="1"/>
    </xf>
    <xf numFmtId="0" fontId="25" fillId="0" borderId="0" xfId="6" applyFont="1" applyBorder="1" applyAlignment="1" applyProtection="1">
      <alignment horizontal="left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4" fontId="12" fillId="0" borderId="30" xfId="1" applyNumberFormat="1" applyFont="1" applyBorder="1" applyProtection="1">
      <protection locked="0" hidden="1"/>
    </xf>
    <xf numFmtId="0" fontId="12" fillId="5" borderId="13" xfId="1" applyFont="1" applyFill="1" applyBorder="1" applyAlignment="1" applyProtection="1">
      <alignment wrapText="1"/>
      <protection hidden="1"/>
    </xf>
    <xf numFmtId="0" fontId="15" fillId="7" borderId="0" xfId="1" applyFont="1" applyFill="1" applyProtection="1">
      <protection hidden="1"/>
    </xf>
    <xf numFmtId="0" fontId="7" fillId="7" borderId="0" xfId="1" applyFill="1" applyProtection="1">
      <protection hidden="1"/>
    </xf>
    <xf numFmtId="0" fontId="1" fillId="7" borderId="0" xfId="2" applyFill="1" applyProtection="1">
      <protection hidden="1"/>
    </xf>
    <xf numFmtId="4" fontId="12" fillId="7" borderId="14" xfId="1" applyNumberFormat="1" applyFont="1" applyFill="1" applyBorder="1" applyProtection="1"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4" fillId="0" borderId="0" xfId="6" applyFont="1" applyAlignment="1" applyProtection="1">
      <alignment horizontal="left" vertical="center"/>
      <protection hidden="1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" fontId="12" fillId="0" borderId="30" xfId="1" applyNumberFormat="1" applyFont="1" applyFill="1" applyBorder="1" applyProtection="1">
      <protection locked="0" hidden="1"/>
    </xf>
    <xf numFmtId="4" fontId="12" fillId="0" borderId="16" xfId="1" applyNumberFormat="1" applyFont="1" applyFill="1" applyBorder="1" applyProtection="1">
      <protection locked="0" hidden="1"/>
    </xf>
    <xf numFmtId="0" fontId="10" fillId="4" borderId="1" xfId="2" applyFont="1" applyFill="1" applyBorder="1" applyAlignment="1" applyProtection="1">
      <alignment horizontal="left" vertical="center" inden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4" fillId="4" borderId="1" xfId="0" applyFont="1" applyFill="1" applyBorder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12" fillId="0" borderId="14" xfId="1" applyFont="1" applyFill="1" applyBorder="1" applyAlignment="1" applyProtection="1">
      <alignment horizontal="center" vertical="center" wrapText="1"/>
      <protection hidden="1"/>
    </xf>
    <xf numFmtId="0" fontId="12" fillId="0" borderId="15" xfId="1" applyFont="1" applyFill="1" applyBorder="1" applyAlignment="1" applyProtection="1">
      <alignment horizontal="center" vertical="center" wrapText="1"/>
      <protection hidden="1"/>
    </xf>
    <xf numFmtId="4" fontId="12" fillId="0" borderId="15" xfId="1" applyNumberFormat="1" applyFont="1" applyBorder="1" applyProtection="1">
      <protection hidden="1"/>
    </xf>
    <xf numFmtId="0" fontId="12" fillId="0" borderId="30" xfId="1" applyFont="1" applyFill="1" applyBorder="1" applyAlignment="1" applyProtection="1">
      <alignment horizontal="center" vertical="center" wrapText="1"/>
      <protection hidden="1"/>
    </xf>
    <xf numFmtId="4" fontId="12" fillId="0" borderId="30" xfId="1" applyNumberFormat="1" applyFont="1" applyBorder="1" applyProtection="1">
      <protection hidden="1"/>
    </xf>
    <xf numFmtId="4" fontId="12" fillId="7" borderId="30" xfId="1" applyNumberFormat="1" applyFont="1" applyFill="1" applyBorder="1" applyProtection="1">
      <protection hidden="1"/>
    </xf>
    <xf numFmtId="0" fontId="12" fillId="0" borderId="16" xfId="1" applyFont="1" applyFill="1" applyBorder="1" applyAlignment="1" applyProtection="1">
      <alignment horizontal="center" vertical="center"/>
      <protection hidden="1"/>
    </xf>
    <xf numFmtId="4" fontId="12" fillId="0" borderId="16" xfId="1" applyNumberFormat="1" applyFont="1" applyBorder="1" applyProtection="1">
      <protection hidden="1"/>
    </xf>
    <xf numFmtId="0" fontId="12" fillId="0" borderId="14" xfId="2" applyFont="1" applyFill="1" applyBorder="1" applyAlignment="1" applyProtection="1">
      <alignment horizontal="center" vertical="center" wrapText="1"/>
      <protection hidden="1"/>
    </xf>
    <xf numFmtId="4" fontId="12" fillId="0" borderId="14" xfId="2" applyNumberFormat="1" applyFont="1" applyBorder="1" applyProtection="1">
      <protection hidden="1"/>
    </xf>
    <xf numFmtId="4" fontId="12" fillId="0" borderId="14" xfId="2" applyNumberFormat="1" applyFont="1" applyFill="1" applyBorder="1" applyProtection="1">
      <protection hidden="1"/>
    </xf>
    <xf numFmtId="0" fontId="12" fillId="0" borderId="15" xfId="2" applyFont="1" applyFill="1" applyBorder="1" applyAlignment="1" applyProtection="1">
      <alignment horizontal="center" vertical="center" wrapText="1"/>
      <protection hidden="1"/>
    </xf>
    <xf numFmtId="4" fontId="12" fillId="0" borderId="15" xfId="2" applyNumberFormat="1" applyFont="1" applyBorder="1" applyProtection="1">
      <protection hidden="1"/>
    </xf>
    <xf numFmtId="4" fontId="9" fillId="0" borderId="15" xfId="2" applyNumberFormat="1" applyFont="1" applyBorder="1" applyProtection="1">
      <protection hidden="1"/>
    </xf>
    <xf numFmtId="0" fontId="12" fillId="0" borderId="30" xfId="2" applyFont="1" applyFill="1" applyBorder="1" applyAlignment="1" applyProtection="1">
      <alignment horizontal="center" vertical="center" wrapText="1"/>
      <protection hidden="1"/>
    </xf>
    <xf numFmtId="4" fontId="12" fillId="0" borderId="30" xfId="2" applyNumberFormat="1" applyFont="1" applyBorder="1" applyProtection="1">
      <protection hidden="1"/>
    </xf>
    <xf numFmtId="4" fontId="9" fillId="0" borderId="30" xfId="2" applyNumberFormat="1" applyFont="1" applyBorder="1" applyProtection="1">
      <protection hidden="1"/>
    </xf>
    <xf numFmtId="4" fontId="12" fillId="7" borderId="14" xfId="2" applyNumberFormat="1" applyFont="1" applyFill="1" applyBorder="1" applyProtection="1">
      <protection hidden="1"/>
    </xf>
    <xf numFmtId="0" fontId="3" fillId="0" borderId="1" xfId="6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7" borderId="1" xfId="6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6" applyFont="1" applyFill="1" applyBorder="1" applyAlignment="1" applyProtection="1">
      <alignment horizontal="center" vertical="center"/>
      <protection hidden="1"/>
    </xf>
    <xf numFmtId="3" fontId="3" fillId="0" borderId="1" xfId="6" applyNumberFormat="1" applyFont="1" applyFill="1" applyBorder="1" applyAlignment="1" applyProtection="1">
      <alignment horizontal="center" vertical="center"/>
      <protection hidden="1"/>
    </xf>
    <xf numFmtId="4" fontId="3" fillId="0" borderId="1" xfId="6" applyNumberFormat="1" applyFont="1" applyFill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center" vertical="center"/>
      <protection hidden="1"/>
    </xf>
    <xf numFmtId="4" fontId="12" fillId="0" borderId="13" xfId="2" applyNumberFormat="1" applyFont="1" applyFill="1" applyBorder="1" applyProtection="1">
      <protection hidden="1"/>
    </xf>
    <xf numFmtId="2" fontId="9" fillId="0" borderId="13" xfId="2" applyNumberFormat="1" applyFont="1" applyBorder="1" applyProtection="1">
      <protection hidden="1"/>
    </xf>
    <xf numFmtId="0" fontId="11" fillId="2" borderId="23" xfId="5" applyFont="1" applyFill="1" applyBorder="1" applyAlignment="1" applyProtection="1">
      <alignment horizontal="center" vertical="center" wrapText="1"/>
      <protection hidden="1"/>
    </xf>
    <xf numFmtId="0" fontId="11" fillId="2" borderId="20" xfId="5" applyFont="1" applyFill="1" applyBorder="1" applyAlignment="1" applyProtection="1">
      <alignment horizontal="center" vertical="center" wrapText="1"/>
      <protection hidden="1"/>
    </xf>
    <xf numFmtId="0" fontId="11" fillId="2" borderId="32" xfId="5" applyFont="1" applyFill="1" applyBorder="1" applyAlignment="1" applyProtection="1">
      <alignment horizontal="center" vertical="center" wrapText="1"/>
      <protection hidden="1"/>
    </xf>
    <xf numFmtId="0" fontId="11" fillId="0" borderId="34" xfId="5" applyFont="1" applyFill="1" applyBorder="1" applyAlignment="1" applyProtection="1">
      <alignment horizontal="center" vertical="center" wrapText="1"/>
      <protection hidden="1"/>
    </xf>
    <xf numFmtId="0" fontId="11" fillId="0" borderId="35" xfId="5" applyFont="1" applyFill="1" applyBorder="1" applyAlignment="1" applyProtection="1">
      <alignment horizontal="center" vertical="center" wrapText="1"/>
      <protection hidden="1"/>
    </xf>
    <xf numFmtId="0" fontId="11" fillId="0" borderId="36" xfId="5" applyFont="1" applyFill="1" applyBorder="1" applyAlignment="1" applyProtection="1">
      <alignment horizontal="center" vertical="center" wrapText="1"/>
      <protection hidden="1"/>
    </xf>
    <xf numFmtId="0" fontId="11" fillId="2" borderId="20" xfId="0" applyFont="1" applyFill="1" applyBorder="1" applyAlignment="1" applyProtection="1">
      <alignment vertical="center"/>
    </xf>
    <xf numFmtId="0" fontId="11" fillId="2" borderId="18" xfId="5" applyFont="1" applyFill="1" applyBorder="1" applyAlignment="1" applyProtection="1">
      <alignment horizontal="center" vertical="center" wrapText="1"/>
      <protection hidden="1"/>
    </xf>
    <xf numFmtId="0" fontId="11" fillId="0" borderId="26" xfId="5" applyFont="1" applyFill="1" applyBorder="1" applyAlignment="1" applyProtection="1">
      <alignment horizontal="center" vertical="center" wrapText="1"/>
      <protection hidden="1"/>
    </xf>
    <xf numFmtId="0" fontId="11" fillId="0" borderId="1" xfId="5" applyFont="1" applyFill="1" applyBorder="1" applyAlignment="1" applyProtection="1">
      <alignment horizontal="center" vertical="center" wrapText="1"/>
      <protection hidden="1"/>
    </xf>
    <xf numFmtId="0" fontId="11" fillId="0" borderId="37" xfId="5" applyFont="1" applyFill="1" applyBorder="1" applyAlignment="1" applyProtection="1">
      <alignment horizontal="center" vertical="center" wrapText="1"/>
      <protection hidden="1"/>
    </xf>
    <xf numFmtId="0" fontId="12" fillId="2" borderId="20" xfId="0" applyFont="1" applyFill="1" applyBorder="1" applyAlignment="1" applyProtection="1">
      <alignment vertical="center"/>
    </xf>
    <xf numFmtId="0" fontId="11" fillId="2" borderId="21" xfId="5" applyFont="1" applyFill="1" applyBorder="1" applyAlignment="1" applyProtection="1">
      <alignment horizontal="center" vertical="center" wrapText="1"/>
      <protection hidden="1"/>
    </xf>
    <xf numFmtId="0" fontId="11" fillId="0" borderId="26" xfId="5" applyFont="1" applyFill="1" applyBorder="1" applyAlignment="1" applyProtection="1">
      <alignment horizontal="center" vertical="center" wrapText="1"/>
      <protection locked="0" hidden="1"/>
    </xf>
    <xf numFmtId="0" fontId="11" fillId="0" borderId="1" xfId="5" applyFont="1" applyFill="1" applyBorder="1" applyAlignment="1" applyProtection="1">
      <alignment horizontal="center" vertical="center" wrapText="1"/>
      <protection locked="0" hidden="1"/>
    </xf>
    <xf numFmtId="0" fontId="11" fillId="0" borderId="37" xfId="5" applyFont="1" applyFill="1" applyBorder="1" applyAlignment="1" applyProtection="1">
      <alignment horizontal="center" vertical="center" wrapText="1"/>
      <protection locked="0" hidden="1"/>
    </xf>
    <xf numFmtId="0" fontId="11" fillId="2" borderId="17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vertical="center" wrapText="1"/>
    </xf>
    <xf numFmtId="0" fontId="12" fillId="0" borderId="24" xfId="5" applyFont="1" applyBorder="1" applyAlignment="1" applyProtection="1">
      <alignment horizontal="center"/>
      <protection hidden="1"/>
    </xf>
    <xf numFmtId="0" fontId="12" fillId="0" borderId="23" xfId="5" applyFont="1" applyBorder="1" applyAlignment="1" applyProtection="1">
      <alignment horizontal="center" vertical="center" wrapText="1"/>
      <protection hidden="1"/>
    </xf>
    <xf numFmtId="0" fontId="11" fillId="2" borderId="33" xfId="5" applyFont="1" applyFill="1" applyBorder="1" applyAlignment="1" applyProtection="1">
      <alignment horizontal="center" vertical="center" wrapText="1"/>
      <protection hidden="1"/>
    </xf>
    <xf numFmtId="0" fontId="11" fillId="0" borderId="28" xfId="5" applyFont="1" applyFill="1" applyBorder="1" applyAlignment="1" applyProtection="1">
      <alignment horizontal="center" vertical="center" wrapText="1"/>
      <protection locked="0" hidden="1"/>
    </xf>
    <xf numFmtId="0" fontId="11" fillId="0" borderId="29" xfId="5" applyFont="1" applyFill="1" applyBorder="1" applyAlignment="1" applyProtection="1">
      <alignment horizontal="center" vertical="center" wrapText="1"/>
      <protection locked="0" hidden="1"/>
    </xf>
    <xf numFmtId="4" fontId="3" fillId="0" borderId="1" xfId="6" applyNumberFormat="1" applyFont="1" applyFill="1" applyBorder="1" applyAlignment="1" applyProtection="1">
      <alignment vertical="center"/>
      <protection hidden="1"/>
    </xf>
    <xf numFmtId="0" fontId="12" fillId="0" borderId="16" xfId="2" applyFont="1" applyFill="1" applyBorder="1" applyAlignment="1" applyProtection="1">
      <alignment horizontal="center" vertical="center"/>
      <protection hidden="1"/>
    </xf>
    <xf numFmtId="4" fontId="12" fillId="0" borderId="16" xfId="2" applyNumberFormat="1" applyFont="1" applyBorder="1" applyProtection="1">
      <protection hidden="1"/>
    </xf>
    <xf numFmtId="4" fontId="9" fillId="0" borderId="16" xfId="2" applyNumberFormat="1" applyFont="1" applyBorder="1" applyProtection="1">
      <protection hidden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/>
    <xf numFmtId="0" fontId="0" fillId="4" borderId="1" xfId="0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/>
    <xf numFmtId="0" fontId="3" fillId="0" borderId="1" xfId="0" applyFont="1" applyBorder="1" applyAlignment="1" applyProtection="1">
      <alignment horizontal="center"/>
      <protection locked="0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7" fillId="0" borderId="1" xfId="1" applyBorder="1" applyAlignment="1" applyProtection="1">
      <alignment horizontal="left" vertical="center" wrapText="1" indent="1"/>
      <protection hidden="1"/>
    </xf>
    <xf numFmtId="0" fontId="10" fillId="0" borderId="10" xfId="1" applyFont="1" applyFill="1" applyBorder="1" applyAlignment="1" applyProtection="1">
      <alignment horizontal="center" vertical="center"/>
      <protection hidden="1"/>
    </xf>
    <xf numFmtId="0" fontId="10" fillId="0" borderId="11" xfId="1" applyFont="1" applyFill="1" applyBorder="1" applyAlignment="1" applyProtection="1">
      <alignment horizontal="center" vertical="center"/>
      <protection hidden="1"/>
    </xf>
    <xf numFmtId="0" fontId="10" fillId="0" borderId="12" xfId="1" applyFont="1" applyFill="1" applyBorder="1" applyAlignment="1" applyProtection="1">
      <alignment horizontal="center" vertical="center"/>
      <protection hidden="1"/>
    </xf>
    <xf numFmtId="0" fontId="7" fillId="0" borderId="1" xfId="1" applyBorder="1" applyAlignment="1" applyProtection="1">
      <alignment horizontal="left" vertical="center" wrapText="1" indent="1"/>
      <protection locked="0" hidden="1"/>
    </xf>
    <xf numFmtId="0" fontId="7" fillId="0" borderId="10" xfId="1" applyBorder="1" applyAlignment="1" applyProtection="1">
      <alignment horizontal="left" vertical="center" wrapText="1" indent="1"/>
      <protection hidden="1"/>
    </xf>
    <xf numFmtId="0" fontId="7" fillId="0" borderId="11" xfId="1" applyBorder="1" applyAlignment="1" applyProtection="1">
      <alignment horizontal="left" vertical="center" wrapText="1" indent="1"/>
      <protection hidden="1"/>
    </xf>
    <xf numFmtId="0" fontId="7" fillId="0" borderId="12" xfId="1" applyBorder="1" applyAlignment="1" applyProtection="1">
      <alignment horizontal="left" vertical="center" wrapText="1" indent="1"/>
      <protection hidden="1"/>
    </xf>
    <xf numFmtId="0" fontId="1" fillId="0" borderId="2" xfId="2" applyBorder="1" applyAlignment="1" applyProtection="1">
      <alignment horizontal="center" vertical="center"/>
      <protection locked="0" hidden="1"/>
    </xf>
    <xf numFmtId="0" fontId="1" fillId="0" borderId="3" xfId="2" applyBorder="1" applyAlignment="1" applyProtection="1">
      <alignment horizontal="center" vertical="center"/>
      <protection locked="0" hidden="1"/>
    </xf>
    <xf numFmtId="0" fontId="1" fillId="0" borderId="4" xfId="2" applyBorder="1" applyAlignment="1" applyProtection="1">
      <alignment horizontal="center" vertical="center"/>
      <protection locked="0" hidden="1"/>
    </xf>
    <xf numFmtId="0" fontId="1" fillId="0" borderId="5" xfId="2" applyBorder="1" applyAlignment="1" applyProtection="1">
      <alignment horizontal="center" vertical="center"/>
      <protection locked="0" hidden="1"/>
    </xf>
    <xf numFmtId="0" fontId="1" fillId="0" borderId="0" xfId="2" applyBorder="1" applyAlignment="1" applyProtection="1">
      <alignment horizontal="center" vertical="center"/>
      <protection locked="0" hidden="1"/>
    </xf>
    <xf numFmtId="0" fontId="1" fillId="0" borderId="6" xfId="2" applyBorder="1" applyAlignment="1" applyProtection="1">
      <alignment horizontal="center" vertical="center"/>
      <protection locked="0" hidden="1"/>
    </xf>
    <xf numFmtId="0" fontId="1" fillId="0" borderId="7" xfId="2" applyBorder="1" applyAlignment="1" applyProtection="1">
      <alignment horizontal="center" vertical="center"/>
      <protection locked="0" hidden="1"/>
    </xf>
    <xf numFmtId="0" fontId="1" fillId="0" borderId="8" xfId="2" applyBorder="1" applyAlignment="1" applyProtection="1">
      <alignment horizontal="center" vertical="center"/>
      <protection locked="0" hidden="1"/>
    </xf>
    <xf numFmtId="0" fontId="1" fillId="0" borderId="9" xfId="2" applyBorder="1" applyAlignment="1" applyProtection="1">
      <alignment horizontal="center" vertical="center"/>
      <protection locked="0"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1" fillId="0" borderId="11" xfId="2" applyBorder="1" applyAlignment="1" applyProtection="1">
      <alignment horizontal="center" vertical="center"/>
      <protection hidden="1"/>
    </xf>
    <xf numFmtId="0" fontId="1" fillId="0" borderId="12" xfId="2" applyBorder="1" applyAlignment="1" applyProtection="1">
      <alignment horizontal="center" vertical="center"/>
      <protection hidden="1"/>
    </xf>
    <xf numFmtId="0" fontId="1" fillId="0" borderId="11" xfId="2" applyBorder="1" applyAlignment="1" applyProtection="1">
      <alignment vertical="center"/>
      <protection hidden="1"/>
    </xf>
    <xf numFmtId="0" fontId="1" fillId="0" borderId="12" xfId="2" applyBorder="1" applyAlignment="1" applyProtection="1">
      <alignment vertical="center"/>
      <protection hidden="1"/>
    </xf>
    <xf numFmtId="0" fontId="10" fillId="4" borderId="1" xfId="2" applyFont="1" applyFill="1" applyBorder="1" applyAlignment="1" applyProtection="1">
      <alignment horizontal="left" vertical="center" indent="1"/>
      <protection hidden="1"/>
    </xf>
    <xf numFmtId="0" fontId="1" fillId="0" borderId="1" xfId="2" applyBorder="1" applyAlignment="1" applyProtection="1">
      <alignment horizontal="left" vertical="center" wrapText="1" indent="1"/>
      <protection hidden="1"/>
    </xf>
    <xf numFmtId="0" fontId="10" fillId="0" borderId="10" xfId="2" applyFont="1" applyFill="1" applyBorder="1" applyAlignment="1" applyProtection="1">
      <alignment horizontal="center" vertical="center"/>
      <protection hidden="1"/>
    </xf>
    <xf numFmtId="0" fontId="10" fillId="0" borderId="11" xfId="2" applyFont="1" applyFill="1" applyBorder="1" applyAlignment="1" applyProtection="1">
      <alignment horizontal="center" vertical="center"/>
      <protection hidden="1"/>
    </xf>
    <xf numFmtId="0" fontId="10" fillId="0" borderId="12" xfId="2" applyFont="1" applyFill="1" applyBorder="1" applyAlignment="1" applyProtection="1">
      <alignment horizontal="center" vertical="center"/>
      <protection hidden="1"/>
    </xf>
    <xf numFmtId="0" fontId="22" fillId="0" borderId="0" xfId="2" applyFont="1" applyAlignment="1" applyProtection="1">
      <alignment horizontal="center" wrapText="1"/>
      <protection hidden="1"/>
    </xf>
    <xf numFmtId="0" fontId="9" fillId="0" borderId="10" xfId="2" applyFont="1" applyBorder="1" applyAlignment="1" applyProtection="1">
      <alignment horizontal="left" vertical="top"/>
      <protection hidden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6" fillId="0" borderId="31" xfId="2" applyFont="1" applyBorder="1" applyAlignment="1" applyProtection="1">
      <alignment horizontal="center"/>
      <protection hidden="1"/>
    </xf>
    <xf numFmtId="0" fontId="27" fillId="0" borderId="31" xfId="0" applyFont="1" applyBorder="1" applyAlignment="1"/>
    <xf numFmtId="0" fontId="0" fillId="0" borderId="31" xfId="0" applyBorder="1" applyAlignment="1"/>
    <xf numFmtId="0" fontId="11" fillId="4" borderId="20" xfId="2" applyFont="1" applyFill="1" applyBorder="1" applyAlignment="1" applyProtection="1">
      <alignment vertical="center"/>
      <protection hidden="1"/>
    </xf>
    <xf numFmtId="0" fontId="1" fillId="0" borderId="21" xfId="2" applyBorder="1" applyAlignment="1" applyProtection="1">
      <alignment vertical="center"/>
      <protection hidden="1"/>
    </xf>
    <xf numFmtId="0" fontId="1" fillId="0" borderId="17" xfId="2" applyBorder="1" applyAlignment="1" applyProtection="1">
      <alignment vertical="center"/>
      <protection hidden="1"/>
    </xf>
    <xf numFmtId="4" fontId="12" fillId="0" borderId="20" xfId="6" applyNumberFormat="1" applyFont="1" applyFill="1" applyBorder="1" applyAlignment="1" applyProtection="1">
      <alignment horizontal="center" vertical="center"/>
      <protection locked="0" hidden="1"/>
    </xf>
    <xf numFmtId="4" fontId="12" fillId="0" borderId="17" xfId="6" applyNumberFormat="1" applyFont="1" applyFill="1" applyBorder="1" applyAlignment="1" applyProtection="1">
      <alignment horizontal="center" vertical="center"/>
      <protection locked="0" hidden="1"/>
    </xf>
    <xf numFmtId="0" fontId="11" fillId="4" borderId="20" xfId="2" applyFont="1" applyFill="1" applyBorder="1" applyAlignment="1" applyProtection="1">
      <alignment horizontal="left" vertical="top"/>
      <protection hidden="1"/>
    </xf>
    <xf numFmtId="0" fontId="11" fillId="4" borderId="21" xfId="2" applyFont="1" applyFill="1" applyBorder="1" applyAlignment="1" applyProtection="1">
      <alignment horizontal="left" vertical="top"/>
      <protection hidden="1"/>
    </xf>
    <xf numFmtId="0" fontId="11" fillId="4" borderId="17" xfId="2" applyFont="1" applyFill="1" applyBorder="1" applyAlignment="1" applyProtection="1">
      <alignment horizontal="left" vertical="top"/>
      <protection hidden="1"/>
    </xf>
    <xf numFmtId="0" fontId="1" fillId="0" borderId="13" xfId="2" applyFill="1" applyBorder="1" applyAlignment="1" applyProtection="1">
      <alignment horizontal="left" vertical="center" indent="1"/>
      <protection hidden="1"/>
    </xf>
    <xf numFmtId="0" fontId="11" fillId="4" borderId="13" xfId="2" applyFont="1" applyFill="1" applyBorder="1" applyAlignment="1" applyProtection="1">
      <alignment horizontal="left" vertical="center"/>
      <protection hidden="1"/>
    </xf>
    <xf numFmtId="0" fontId="11" fillId="4" borderId="20" xfId="2" applyFont="1" applyFill="1" applyBorder="1" applyAlignment="1" applyProtection="1">
      <alignment horizontal="left" vertical="center"/>
      <protection hidden="1"/>
    </xf>
    <xf numFmtId="0" fontId="1" fillId="4" borderId="21" xfId="2" applyFill="1" applyBorder="1" applyAlignment="1" applyProtection="1">
      <protection hidden="1"/>
    </xf>
    <xf numFmtId="0" fontId="1" fillId="4" borderId="17" xfId="2" applyFill="1" applyBorder="1" applyAlignment="1" applyProtection="1">
      <protection hidden="1"/>
    </xf>
    <xf numFmtId="0" fontId="11" fillId="7" borderId="20" xfId="2" applyFont="1" applyFill="1" applyBorder="1" applyAlignment="1" applyProtection="1">
      <alignment horizontal="center" vertical="center"/>
      <protection locked="0" hidden="1"/>
    </xf>
    <xf numFmtId="0" fontId="11" fillId="7" borderId="17" xfId="2" applyFont="1" applyFill="1" applyBorder="1" applyAlignment="1" applyProtection="1">
      <alignment horizontal="center" vertical="center"/>
      <protection locked="0" hidden="1"/>
    </xf>
    <xf numFmtId="0" fontId="1" fillId="4" borderId="21" xfId="2" applyFill="1" applyBorder="1" applyAlignment="1" applyProtection="1">
      <alignment vertical="center"/>
      <protection hidden="1"/>
    </xf>
    <xf numFmtId="0" fontId="1" fillId="4" borderId="17" xfId="2" applyFill="1" applyBorder="1" applyAlignment="1" applyProtection="1">
      <alignment vertical="center"/>
      <protection hidden="1"/>
    </xf>
    <xf numFmtId="0" fontId="6" fillId="0" borderId="20" xfId="2" applyFont="1" applyFill="1" applyBorder="1" applyAlignment="1" applyProtection="1">
      <alignment horizontal="center" vertical="center"/>
      <protection hidden="1"/>
    </xf>
    <xf numFmtId="0" fontId="6" fillId="0" borderId="21" xfId="2" applyFont="1" applyFill="1" applyBorder="1" applyAlignment="1" applyProtection="1">
      <alignment horizontal="center" vertical="center"/>
      <protection hidden="1"/>
    </xf>
    <xf numFmtId="0" fontId="6" fillId="0" borderId="17" xfId="2" applyFont="1" applyFill="1" applyBorder="1" applyAlignment="1" applyProtection="1">
      <alignment horizontal="center" vertical="center"/>
      <protection hidden="1"/>
    </xf>
    <xf numFmtId="0" fontId="1" fillId="4" borderId="21" xfId="2" applyFill="1" applyBorder="1" applyAlignment="1" applyProtection="1">
      <alignment horizontal="left" vertical="center"/>
      <protection hidden="1"/>
    </xf>
    <xf numFmtId="0" fontId="1" fillId="4" borderId="17" xfId="2" applyFill="1" applyBorder="1" applyAlignment="1" applyProtection="1">
      <alignment horizontal="left" vertical="center"/>
      <protection hidden="1"/>
    </xf>
    <xf numFmtId="0" fontId="12" fillId="0" borderId="22" xfId="5" applyFont="1" applyBorder="1" applyAlignment="1" applyProtection="1">
      <alignment horizontal="center"/>
      <protection hidden="1"/>
    </xf>
    <xf numFmtId="0" fontId="12" fillId="0" borderId="23" xfId="5" applyFont="1" applyBorder="1" applyAlignment="1" applyProtection="1">
      <alignment horizontal="center"/>
      <protection hidden="1"/>
    </xf>
    <xf numFmtId="0" fontId="11" fillId="2" borderId="22" xfId="5" applyFont="1" applyFill="1" applyBorder="1" applyAlignment="1" applyProtection="1">
      <alignment horizontal="center" vertical="center" wrapText="1"/>
      <protection hidden="1"/>
    </xf>
    <xf numFmtId="0" fontId="11" fillId="2" borderId="23" xfId="5" applyFont="1" applyFill="1" applyBorder="1" applyAlignment="1" applyProtection="1">
      <alignment horizontal="center" vertical="center" wrapText="1"/>
      <protection hidden="1"/>
    </xf>
    <xf numFmtId="0" fontId="12" fillId="0" borderId="31" xfId="6" applyBorder="1" applyAlignment="1" applyProtection="1">
      <alignment horizontal="center"/>
      <protection hidden="1"/>
    </xf>
    <xf numFmtId="0" fontId="12" fillId="0" borderId="31" xfId="6" applyBorder="1" applyAlignment="1" applyProtection="1">
      <protection hidden="1"/>
    </xf>
    <xf numFmtId="0" fontId="10" fillId="2" borderId="21" xfId="5" applyFont="1" applyFill="1" applyBorder="1" applyAlignment="1" applyProtection="1">
      <alignment horizontal="left" vertical="center" wrapText="1"/>
      <protection hidden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17" xfId="0" applyFont="1" applyBorder="1" applyAlignment="1" applyProtection="1">
      <alignment horizontal="left" vertical="center" wrapText="1"/>
    </xf>
    <xf numFmtId="0" fontId="11" fillId="2" borderId="2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</xf>
    <xf numFmtId="0" fontId="4" fillId="0" borderId="10" xfId="5" applyFont="1" applyBorder="1" applyAlignment="1" applyProtection="1">
      <alignment horizontal="center" vertical="center"/>
      <protection hidden="1"/>
    </xf>
    <xf numFmtId="0" fontId="4" fillId="0" borderId="11" xfId="5" applyFont="1" applyBorder="1" applyAlignment="1" applyProtection="1">
      <alignment horizontal="center" vertical="center"/>
      <protection hidden="1"/>
    </xf>
    <xf numFmtId="0" fontId="4" fillId="0" borderId="12" xfId="5" applyFont="1" applyBorder="1" applyAlignment="1" applyProtection="1">
      <alignment horizontal="center" vertical="center"/>
      <protection hidden="1"/>
    </xf>
    <xf numFmtId="0" fontId="4" fillId="0" borderId="2" xfId="5" applyFont="1" applyBorder="1" applyAlignment="1" applyProtection="1">
      <alignment horizontal="center" vertical="center"/>
      <protection hidden="1"/>
    </xf>
    <xf numFmtId="0" fontId="4" fillId="0" borderId="3" xfId="5" applyFont="1" applyBorder="1" applyAlignment="1" applyProtection="1">
      <alignment horizontal="center" vertical="center"/>
      <protection hidden="1"/>
    </xf>
    <xf numFmtId="0" fontId="4" fillId="0" borderId="4" xfId="5" applyFont="1" applyBorder="1" applyAlignment="1" applyProtection="1">
      <alignment horizontal="center" vertical="center"/>
      <protection hidden="1"/>
    </xf>
    <xf numFmtId="0" fontId="4" fillId="0" borderId="7" xfId="5" applyFont="1" applyBorder="1" applyAlignment="1" applyProtection="1">
      <alignment horizontal="center" vertical="center"/>
      <protection hidden="1"/>
    </xf>
    <xf numFmtId="0" fontId="4" fillId="0" borderId="8" xfId="5" applyFont="1" applyBorder="1" applyAlignment="1" applyProtection="1">
      <alignment horizontal="center" vertical="center"/>
      <protection hidden="1"/>
    </xf>
    <xf numFmtId="0" fontId="4" fillId="0" borderId="9" xfId="5" applyFont="1" applyBorder="1" applyAlignment="1" applyProtection="1">
      <alignment horizontal="center" vertical="center"/>
      <protection hidden="1"/>
    </xf>
    <xf numFmtId="0" fontId="3" fillId="0" borderId="10" xfId="5" applyFont="1" applyBorder="1" applyAlignment="1" applyProtection="1">
      <alignment horizontal="center" vertical="center" wrapText="1"/>
      <protection locked="0" hidden="1"/>
    </xf>
    <xf numFmtId="0" fontId="3" fillId="0" borderId="11" xfId="5" applyFont="1" applyBorder="1" applyAlignment="1" applyProtection="1">
      <alignment horizontal="center" vertical="center" wrapText="1"/>
      <protection locked="0" hidden="1"/>
    </xf>
    <xf numFmtId="0" fontId="3" fillId="0" borderId="12" xfId="5" applyFont="1" applyBorder="1" applyAlignment="1" applyProtection="1">
      <alignment horizontal="center" vertical="center" wrapText="1"/>
      <protection locked="0" hidden="1"/>
    </xf>
    <xf numFmtId="0" fontId="3" fillId="0" borderId="2" xfId="5" applyFont="1" applyBorder="1" applyAlignment="1" applyProtection="1">
      <alignment horizontal="center" vertical="center" wrapText="1"/>
      <protection locked="0" hidden="1"/>
    </xf>
    <xf numFmtId="0" fontId="3" fillId="0" borderId="3" xfId="5" applyFont="1" applyBorder="1" applyAlignment="1" applyProtection="1">
      <alignment horizontal="center" vertical="center" wrapText="1"/>
      <protection locked="0" hidden="1"/>
    </xf>
    <xf numFmtId="0" fontId="3" fillId="0" borderId="4" xfId="5" applyFont="1" applyBorder="1" applyAlignment="1" applyProtection="1">
      <alignment horizontal="center" vertical="center" wrapText="1"/>
      <protection locked="0" hidden="1"/>
    </xf>
    <xf numFmtId="0" fontId="3" fillId="0" borderId="5" xfId="5" applyFont="1" applyBorder="1" applyAlignment="1" applyProtection="1">
      <alignment horizontal="center" vertical="center" wrapText="1"/>
      <protection locked="0" hidden="1"/>
    </xf>
    <xf numFmtId="0" fontId="3" fillId="0" borderId="0" xfId="5" applyFont="1" applyBorder="1" applyAlignment="1" applyProtection="1">
      <alignment horizontal="center" vertical="center" wrapText="1"/>
      <protection locked="0" hidden="1"/>
    </xf>
    <xf numFmtId="0" fontId="3" fillId="0" borderId="6" xfId="5" applyFont="1" applyBorder="1" applyAlignment="1" applyProtection="1">
      <alignment horizontal="center" vertical="center" wrapText="1"/>
      <protection locked="0" hidden="1"/>
    </xf>
    <xf numFmtId="0" fontId="3" fillId="0" borderId="7" xfId="5" applyFont="1" applyBorder="1" applyAlignment="1" applyProtection="1">
      <alignment horizontal="center" vertical="center" wrapText="1"/>
      <protection locked="0" hidden="1"/>
    </xf>
    <xf numFmtId="0" fontId="3" fillId="0" borderId="8" xfId="5" applyFont="1" applyBorder="1" applyAlignment="1" applyProtection="1">
      <alignment horizontal="center" vertical="center" wrapText="1"/>
      <protection locked="0" hidden="1"/>
    </xf>
    <xf numFmtId="0" fontId="3" fillId="0" borderId="9" xfId="5" applyFont="1" applyBorder="1" applyAlignment="1" applyProtection="1">
      <alignment horizontal="center" vertical="center" wrapText="1"/>
      <protection locked="0" hidden="1"/>
    </xf>
    <xf numFmtId="0" fontId="23" fillId="0" borderId="13" xfId="5" applyFont="1" applyBorder="1" applyAlignment="1" applyProtection="1">
      <alignment horizontal="left"/>
      <protection hidden="1"/>
    </xf>
    <xf numFmtId="0" fontId="1" fillId="0" borderId="13" xfId="2" applyBorder="1" applyAlignment="1" applyProtection="1">
      <alignment horizontal="left"/>
      <protection hidden="1"/>
    </xf>
    <xf numFmtId="0" fontId="3" fillId="0" borderId="0" xfId="5" applyFont="1" applyBorder="1" applyAlignment="1" applyProtection="1">
      <alignment horizontal="left" vertical="center"/>
      <protection hidden="1"/>
    </xf>
    <xf numFmtId="0" fontId="11" fillId="2" borderId="21" xfId="5" applyFont="1" applyFill="1" applyBorder="1" applyAlignment="1" applyProtection="1">
      <alignment horizontal="left" wrapText="1"/>
      <protection hidden="1"/>
    </xf>
    <xf numFmtId="0" fontId="12" fillId="0" borderId="21" xfId="0" applyFont="1" applyBorder="1" applyAlignment="1" applyProtection="1">
      <alignment horizontal="left" wrapText="1"/>
    </xf>
    <xf numFmtId="0" fontId="12" fillId="0" borderId="17" xfId="0" applyFont="1" applyBorder="1" applyAlignment="1" applyProtection="1">
      <alignment horizontal="left" wrapText="1"/>
    </xf>
    <xf numFmtId="0" fontId="3" fillId="0" borderId="27" xfId="6" applyFont="1" applyBorder="1" applyAlignment="1" applyProtection="1">
      <alignment horizontal="center" vertical="center"/>
      <protection hidden="1"/>
    </xf>
    <xf numFmtId="0" fontId="3" fillId="0" borderId="25" xfId="6" applyFont="1" applyBorder="1" applyAlignment="1" applyProtection="1">
      <alignment horizontal="center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12" fillId="0" borderId="0" xfId="6" applyAlignment="1" applyProtection="1">
      <protection hidden="1"/>
    </xf>
    <xf numFmtId="0" fontId="4" fillId="4" borderId="1" xfId="6" applyFont="1" applyFill="1" applyBorder="1" applyAlignment="1" applyProtection="1">
      <protection hidden="1"/>
    </xf>
    <xf numFmtId="0" fontId="12" fillId="4" borderId="1" xfId="6" applyFill="1" applyBorder="1" applyAlignment="1" applyProtection="1">
      <protection hidden="1"/>
    </xf>
    <xf numFmtId="0" fontId="3" fillId="0" borderId="1" xfId="6" applyFont="1" applyBorder="1" applyAlignment="1" applyProtection="1">
      <alignment horizontal="center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3" fillId="0" borderId="2" xfId="6" applyFont="1" applyBorder="1" applyAlignment="1" applyProtection="1">
      <alignment horizontal="center" vertical="center"/>
      <protection locked="0" hidden="1"/>
    </xf>
    <xf numFmtId="0" fontId="3" fillId="0" borderId="3" xfId="6" applyFont="1" applyBorder="1" applyAlignment="1" applyProtection="1">
      <alignment horizontal="center" vertical="center"/>
      <protection locked="0" hidden="1"/>
    </xf>
    <xf numFmtId="0" fontId="3" fillId="0" borderId="4" xfId="6" applyFont="1" applyBorder="1" applyAlignment="1" applyProtection="1">
      <alignment horizontal="center" vertical="center"/>
      <protection locked="0" hidden="1"/>
    </xf>
    <xf numFmtId="0" fontId="3" fillId="0" borderId="5" xfId="6" applyFont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center" vertical="center"/>
      <protection locked="0" hidden="1"/>
    </xf>
    <xf numFmtId="0" fontId="3" fillId="0" borderId="6" xfId="6" applyFont="1" applyBorder="1" applyAlignment="1" applyProtection="1">
      <alignment horizontal="center" vertical="center"/>
      <protection locked="0" hidden="1"/>
    </xf>
    <xf numFmtId="0" fontId="3" fillId="0" borderId="7" xfId="6" applyFont="1" applyBorder="1" applyAlignment="1" applyProtection="1">
      <alignment horizontal="center" vertical="center"/>
      <protection locked="0" hidden="1"/>
    </xf>
    <xf numFmtId="0" fontId="3" fillId="0" borderId="8" xfId="6" applyFont="1" applyBorder="1" applyAlignment="1" applyProtection="1">
      <alignment horizontal="center" vertical="center"/>
      <protection locked="0" hidden="1"/>
    </xf>
    <xf numFmtId="0" fontId="3" fillId="0" borderId="9" xfId="6" applyFont="1" applyBorder="1" applyAlignment="1" applyProtection="1">
      <alignment horizontal="center" vertical="center"/>
      <protection locked="0" hidden="1"/>
    </xf>
    <xf numFmtId="0" fontId="3" fillId="0" borderId="1" xfId="6" applyFont="1" applyBorder="1" applyAlignment="1" applyProtection="1">
      <alignment horizontal="center" vertical="center"/>
      <protection hidden="1"/>
    </xf>
    <xf numFmtId="0" fontId="4" fillId="3" borderId="1" xfId="6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4" fillId="0" borderId="2" xfId="6" applyFont="1" applyBorder="1" applyAlignment="1" applyProtection="1">
      <alignment horizontal="center" vertical="center"/>
      <protection hidden="1"/>
    </xf>
    <xf numFmtId="0" fontId="4" fillId="0" borderId="3" xfId="6" applyFont="1" applyBorder="1" applyAlignment="1" applyProtection="1">
      <alignment horizontal="center" vertical="center"/>
      <protection hidden="1"/>
    </xf>
    <xf numFmtId="0" fontId="4" fillId="0" borderId="4" xfId="6" applyFont="1" applyBorder="1" applyAlignment="1" applyProtection="1">
      <alignment horizontal="center" vertical="center"/>
      <protection hidden="1"/>
    </xf>
    <xf numFmtId="0" fontId="4" fillId="0" borderId="7" xfId="6" applyFont="1" applyBorder="1" applyAlignment="1" applyProtection="1">
      <alignment horizontal="center" vertical="center"/>
      <protection hidden="1"/>
    </xf>
    <xf numFmtId="0" fontId="4" fillId="0" borderId="8" xfId="6" applyFont="1" applyBorder="1" applyAlignment="1" applyProtection="1">
      <alignment horizontal="center" vertical="center"/>
      <protection hidden="1"/>
    </xf>
    <xf numFmtId="0" fontId="4" fillId="0" borderId="9" xfId="6" applyFont="1" applyBorder="1" applyAlignment="1" applyProtection="1">
      <alignment horizontal="center" vertical="center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</cellXfs>
  <cellStyles count="7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2:R42"/>
  <sheetViews>
    <sheetView zoomScale="70" zoomScaleNormal="70" zoomScalePageLayoutView="50" workbookViewId="0">
      <selection activeCell="B37" sqref="B37:D38"/>
    </sheetView>
  </sheetViews>
  <sheetFormatPr defaultRowHeight="12.75" x14ac:dyDescent="0.2"/>
  <cols>
    <col min="1" max="1" width="9.140625" style="119"/>
    <col min="2" max="2" width="43.42578125" style="119" customWidth="1"/>
    <col min="3" max="3" width="7.85546875" style="118" hidden="1" customWidth="1"/>
    <col min="4" max="4" width="18.28515625" style="119" customWidth="1"/>
    <col min="5" max="6" width="24" style="119" customWidth="1"/>
    <col min="7" max="7" width="18.42578125" style="119" customWidth="1"/>
    <col min="8" max="8" width="18.140625" style="119" customWidth="1"/>
    <col min="9" max="9" width="19.5703125" style="119" bestFit="1" customWidth="1"/>
    <col min="10" max="11" width="14.7109375" style="119" customWidth="1"/>
    <col min="12" max="13" width="14" style="119" customWidth="1"/>
    <col min="14" max="14" width="12" style="119" customWidth="1"/>
    <col min="15" max="15" width="16.140625" style="119" customWidth="1"/>
    <col min="16" max="16" width="17.28515625" style="119" customWidth="1"/>
    <col min="17" max="17" width="16.85546875" style="119" customWidth="1"/>
    <col min="18" max="18" width="18.7109375" style="119" customWidth="1"/>
    <col min="19" max="16384" width="9.140625" style="119"/>
  </cols>
  <sheetData>
    <row r="2" spans="1:18" ht="18.75" customHeight="1" x14ac:dyDescent="0.2">
      <c r="A2" s="116" t="s">
        <v>33</v>
      </c>
      <c r="B2" s="117"/>
    </row>
    <row r="3" spans="1:18" ht="15" x14ac:dyDescent="0.2">
      <c r="A3" s="223" t="s">
        <v>132</v>
      </c>
      <c r="B3" s="224"/>
    </row>
    <row r="4" spans="1:18" ht="15.75" customHeight="1" x14ac:dyDescent="0.2"/>
    <row r="5" spans="1:18" ht="15.75" customHeight="1" x14ac:dyDescent="0.2">
      <c r="A5" s="220" t="s">
        <v>12</v>
      </c>
      <c r="B5" s="221"/>
      <c r="C5" s="120"/>
      <c r="D5" s="225"/>
      <c r="E5" s="225"/>
      <c r="F5" s="225"/>
      <c r="G5" s="225"/>
      <c r="H5" s="225"/>
    </row>
    <row r="6" spans="1:18" ht="15.75" customHeight="1" x14ac:dyDescent="0.2">
      <c r="A6" s="121" t="s">
        <v>0</v>
      </c>
      <c r="B6" s="225"/>
      <c r="C6" s="225"/>
      <c r="D6" s="225"/>
      <c r="E6" s="225"/>
      <c r="F6" s="225"/>
      <c r="G6" s="225"/>
      <c r="H6" s="225"/>
    </row>
    <row r="7" spans="1:18" ht="15.75" customHeight="1" x14ac:dyDescent="0.2">
      <c r="A7" s="207"/>
      <c r="B7" s="207"/>
      <c r="C7" s="207"/>
      <c r="D7" s="207"/>
      <c r="E7" s="207"/>
      <c r="F7" s="207"/>
      <c r="G7" s="122"/>
      <c r="H7" s="122"/>
    </row>
    <row r="8" spans="1:18" ht="15.75" customHeight="1" x14ac:dyDescent="0.2">
      <c r="B8" s="123"/>
      <c r="C8" s="123"/>
      <c r="D8" s="123"/>
      <c r="E8" s="123"/>
      <c r="F8" s="123"/>
      <c r="G8" s="123"/>
      <c r="H8" s="123"/>
    </row>
    <row r="9" spans="1:18" ht="15.75" customHeight="1" x14ac:dyDescent="0.2">
      <c r="B9" s="218" t="s">
        <v>4</v>
      </c>
      <c r="C9" s="124"/>
      <c r="D9" s="218" t="s">
        <v>1</v>
      </c>
      <c r="E9" s="218" t="s">
        <v>2</v>
      </c>
      <c r="F9" s="125" t="s">
        <v>3</v>
      </c>
      <c r="G9" s="125" t="s">
        <v>6</v>
      </c>
      <c r="H9" s="125" t="s">
        <v>8</v>
      </c>
      <c r="I9" s="126" t="s">
        <v>16</v>
      </c>
      <c r="J9" s="126" t="s">
        <v>17</v>
      </c>
      <c r="K9" s="126" t="s">
        <v>18</v>
      </c>
      <c r="L9" s="126" t="s">
        <v>19</v>
      </c>
      <c r="M9" s="126" t="s">
        <v>20</v>
      </c>
      <c r="N9" s="126" t="s">
        <v>21</v>
      </c>
      <c r="O9" s="126" t="s">
        <v>34</v>
      </c>
      <c r="P9" s="222" t="s">
        <v>35</v>
      </c>
      <c r="Q9" s="222" t="s">
        <v>36</v>
      </c>
      <c r="R9" s="222" t="s">
        <v>37</v>
      </c>
    </row>
    <row r="10" spans="1:18" ht="15.75" customHeight="1" x14ac:dyDescent="0.2">
      <c r="A10" s="127"/>
      <c r="B10" s="218"/>
      <c r="C10" s="125"/>
      <c r="D10" s="218"/>
      <c r="E10" s="218"/>
      <c r="F10" s="219" t="s">
        <v>22</v>
      </c>
      <c r="G10" s="219"/>
      <c r="H10" s="219"/>
      <c r="I10" s="219"/>
      <c r="J10" s="219"/>
      <c r="K10" s="219"/>
      <c r="L10" s="219"/>
      <c r="M10" s="219"/>
      <c r="N10" s="219"/>
      <c r="O10" s="219"/>
      <c r="P10" s="222"/>
      <c r="Q10" s="222"/>
      <c r="R10" s="222"/>
    </row>
    <row r="11" spans="1:18" ht="129.75" customHeight="1" x14ac:dyDescent="0.2">
      <c r="A11" s="128"/>
      <c r="B11" s="129" t="s">
        <v>13</v>
      </c>
      <c r="C11" s="129"/>
      <c r="D11" s="129" t="s">
        <v>14</v>
      </c>
      <c r="E11" s="129" t="s">
        <v>7</v>
      </c>
      <c r="F11" s="129" t="s">
        <v>23</v>
      </c>
      <c r="G11" s="129" t="s">
        <v>30</v>
      </c>
      <c r="H11" s="129" t="s">
        <v>15</v>
      </c>
      <c r="I11" s="129" t="s">
        <v>31</v>
      </c>
      <c r="J11" s="129" t="s">
        <v>25</v>
      </c>
      <c r="K11" s="129" t="s">
        <v>26</v>
      </c>
      <c r="L11" s="129" t="s">
        <v>27</v>
      </c>
      <c r="M11" s="129" t="s">
        <v>28</v>
      </c>
      <c r="N11" s="129" t="s">
        <v>29</v>
      </c>
      <c r="O11" s="129" t="s">
        <v>96</v>
      </c>
      <c r="P11" s="129" t="s">
        <v>133</v>
      </c>
      <c r="Q11" s="129" t="s">
        <v>39</v>
      </c>
      <c r="R11" s="129" t="s">
        <v>32</v>
      </c>
    </row>
    <row r="12" spans="1:18" s="130" customFormat="1" ht="24.95" customHeight="1" x14ac:dyDescent="0.2">
      <c r="A12" s="128"/>
      <c r="B12" s="139"/>
      <c r="C12" s="139"/>
      <c r="D12" s="139"/>
      <c r="E12" s="140"/>
      <c r="F12" s="114">
        <f>SUM(G12:O12)</f>
        <v>0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15">
        <f>E12-F12</f>
        <v>0</v>
      </c>
      <c r="Q12" s="140"/>
      <c r="R12" s="115">
        <f>IF(Q12&gt;P12,Q12-P12,0)</f>
        <v>0</v>
      </c>
    </row>
    <row r="13" spans="1:18" s="130" customFormat="1" ht="24.95" customHeight="1" x14ac:dyDescent="0.2">
      <c r="A13" s="128"/>
      <c r="B13" s="139"/>
      <c r="C13" s="139"/>
      <c r="D13" s="139"/>
      <c r="E13" s="140"/>
      <c r="F13" s="114">
        <f t="shared" ref="F13:F26" si="0">SUM(G13:O13)</f>
        <v>0</v>
      </c>
      <c r="G13" s="140"/>
      <c r="H13" s="140"/>
      <c r="I13" s="140"/>
      <c r="J13" s="140"/>
      <c r="K13" s="140"/>
      <c r="L13" s="140"/>
      <c r="M13" s="140"/>
      <c r="N13" s="140"/>
      <c r="O13" s="140"/>
      <c r="P13" s="115">
        <f t="shared" ref="P13:P26" si="1">E13-F13</f>
        <v>0</v>
      </c>
      <c r="Q13" s="140"/>
      <c r="R13" s="115">
        <f t="shared" ref="R13:R26" si="2">IF(Q13&gt;P13,Q13-P13,0)</f>
        <v>0</v>
      </c>
    </row>
    <row r="14" spans="1:18" s="130" customFormat="1" ht="24.95" customHeight="1" x14ac:dyDescent="0.2">
      <c r="A14" s="128"/>
      <c r="B14" s="139"/>
      <c r="C14" s="139"/>
      <c r="D14" s="139"/>
      <c r="E14" s="140"/>
      <c r="F14" s="114">
        <f t="shared" ref="F14" si="3">SUM(G14:O14)</f>
        <v>0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15">
        <f t="shared" si="1"/>
        <v>0</v>
      </c>
      <c r="Q14" s="140"/>
      <c r="R14" s="115">
        <f t="shared" ref="R14" si="4">IF(Q14&gt;P14,Q14-P14,0)</f>
        <v>0</v>
      </c>
    </row>
    <row r="15" spans="1:18" s="130" customFormat="1" ht="24.95" customHeight="1" x14ac:dyDescent="0.2">
      <c r="A15" s="128"/>
      <c r="B15" s="139"/>
      <c r="C15" s="139"/>
      <c r="D15" s="139"/>
      <c r="E15" s="140"/>
      <c r="F15" s="114">
        <f t="shared" si="0"/>
        <v>0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15">
        <f t="shared" si="1"/>
        <v>0</v>
      </c>
      <c r="Q15" s="140"/>
      <c r="R15" s="115">
        <f t="shared" si="2"/>
        <v>0</v>
      </c>
    </row>
    <row r="16" spans="1:18" s="130" customFormat="1" ht="24.95" customHeight="1" x14ac:dyDescent="0.2">
      <c r="A16" s="128"/>
      <c r="B16" s="139"/>
      <c r="C16" s="139"/>
      <c r="D16" s="139"/>
      <c r="E16" s="140"/>
      <c r="F16" s="114">
        <f t="shared" si="0"/>
        <v>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15">
        <f t="shared" si="1"/>
        <v>0</v>
      </c>
      <c r="Q16" s="140"/>
      <c r="R16" s="115">
        <f t="shared" si="2"/>
        <v>0</v>
      </c>
    </row>
    <row r="17" spans="1:18" s="130" customFormat="1" ht="24.95" customHeight="1" x14ac:dyDescent="0.2">
      <c r="A17" s="128"/>
      <c r="B17" s="139"/>
      <c r="C17" s="139"/>
      <c r="D17" s="139"/>
      <c r="E17" s="140"/>
      <c r="F17" s="114">
        <f t="shared" si="0"/>
        <v>0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15">
        <f t="shared" si="1"/>
        <v>0</v>
      </c>
      <c r="Q17" s="140"/>
      <c r="R17" s="115">
        <f t="shared" si="2"/>
        <v>0</v>
      </c>
    </row>
    <row r="18" spans="1:18" s="130" customFormat="1" ht="24.95" customHeight="1" x14ac:dyDescent="0.2">
      <c r="A18" s="128"/>
      <c r="B18" s="139"/>
      <c r="C18" s="139"/>
      <c r="D18" s="139"/>
      <c r="E18" s="140"/>
      <c r="F18" s="114">
        <f t="shared" si="0"/>
        <v>0</v>
      </c>
      <c r="G18" s="140"/>
      <c r="H18" s="140"/>
      <c r="I18" s="140"/>
      <c r="J18" s="140"/>
      <c r="K18" s="140"/>
      <c r="L18" s="140"/>
      <c r="M18" s="140"/>
      <c r="N18" s="140"/>
      <c r="O18" s="140"/>
      <c r="P18" s="115">
        <f t="shared" si="1"/>
        <v>0</v>
      </c>
      <c r="Q18" s="140"/>
      <c r="R18" s="115">
        <f t="shared" si="2"/>
        <v>0</v>
      </c>
    </row>
    <row r="19" spans="1:18" s="130" customFormat="1" ht="24.95" customHeight="1" x14ac:dyDescent="0.2">
      <c r="A19" s="128"/>
      <c r="B19" s="139"/>
      <c r="C19" s="139"/>
      <c r="D19" s="139"/>
      <c r="E19" s="140"/>
      <c r="F19" s="114">
        <f t="shared" si="0"/>
        <v>0</v>
      </c>
      <c r="G19" s="140"/>
      <c r="H19" s="140"/>
      <c r="I19" s="140"/>
      <c r="J19" s="140"/>
      <c r="K19" s="140"/>
      <c r="L19" s="140"/>
      <c r="M19" s="140"/>
      <c r="N19" s="140"/>
      <c r="O19" s="140"/>
      <c r="P19" s="115">
        <f t="shared" si="1"/>
        <v>0</v>
      </c>
      <c r="Q19" s="140"/>
      <c r="R19" s="115">
        <f t="shared" si="2"/>
        <v>0</v>
      </c>
    </row>
    <row r="20" spans="1:18" s="130" customFormat="1" ht="24.95" customHeight="1" x14ac:dyDescent="0.2">
      <c r="A20" s="128"/>
      <c r="B20" s="139"/>
      <c r="C20" s="139"/>
      <c r="D20" s="139"/>
      <c r="E20" s="140"/>
      <c r="F20" s="114">
        <f t="shared" si="0"/>
        <v>0</v>
      </c>
      <c r="G20" s="140"/>
      <c r="H20" s="140"/>
      <c r="I20" s="140"/>
      <c r="J20" s="140"/>
      <c r="K20" s="140"/>
      <c r="L20" s="140"/>
      <c r="M20" s="140"/>
      <c r="N20" s="140"/>
      <c r="O20" s="140"/>
      <c r="P20" s="115">
        <f t="shared" si="1"/>
        <v>0</v>
      </c>
      <c r="Q20" s="140"/>
      <c r="R20" s="115">
        <f t="shared" si="2"/>
        <v>0</v>
      </c>
    </row>
    <row r="21" spans="1:18" s="130" customFormat="1" ht="24.95" customHeight="1" x14ac:dyDescent="0.2">
      <c r="A21" s="128"/>
      <c r="B21" s="139"/>
      <c r="C21" s="139"/>
      <c r="D21" s="139"/>
      <c r="E21" s="140"/>
      <c r="F21" s="114">
        <f t="shared" si="0"/>
        <v>0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15">
        <f t="shared" si="1"/>
        <v>0</v>
      </c>
      <c r="Q21" s="140"/>
      <c r="R21" s="115">
        <f t="shared" si="2"/>
        <v>0</v>
      </c>
    </row>
    <row r="22" spans="1:18" s="130" customFormat="1" ht="24.95" customHeight="1" x14ac:dyDescent="0.2">
      <c r="A22" s="128"/>
      <c r="B22" s="139"/>
      <c r="C22" s="139"/>
      <c r="D22" s="139"/>
      <c r="E22" s="140"/>
      <c r="F22" s="114">
        <f t="shared" ref="F22" si="5">SUM(G22:O22)</f>
        <v>0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15">
        <f t="shared" si="1"/>
        <v>0</v>
      </c>
      <c r="Q22" s="140"/>
      <c r="R22" s="115">
        <f t="shared" ref="R22" si="6">IF(Q22&gt;P22,Q22-P22,0)</f>
        <v>0</v>
      </c>
    </row>
    <row r="23" spans="1:18" s="130" customFormat="1" ht="24.95" customHeight="1" x14ac:dyDescent="0.2">
      <c r="A23" s="128"/>
      <c r="B23" s="139"/>
      <c r="C23" s="139"/>
      <c r="D23" s="139"/>
      <c r="E23" s="140"/>
      <c r="F23" s="114">
        <f t="shared" ref="F23" si="7">SUM(G23:O23)</f>
        <v>0</v>
      </c>
      <c r="G23" s="140"/>
      <c r="H23" s="140"/>
      <c r="I23" s="140"/>
      <c r="J23" s="140"/>
      <c r="K23" s="140"/>
      <c r="L23" s="140"/>
      <c r="M23" s="140"/>
      <c r="N23" s="140"/>
      <c r="O23" s="140"/>
      <c r="P23" s="115">
        <f t="shared" si="1"/>
        <v>0</v>
      </c>
      <c r="Q23" s="140"/>
      <c r="R23" s="115">
        <f t="shared" ref="R23" si="8">IF(Q23&gt;P23,Q23-P23,0)</f>
        <v>0</v>
      </c>
    </row>
    <row r="24" spans="1:18" s="130" customFormat="1" ht="24.95" customHeight="1" x14ac:dyDescent="0.2">
      <c r="A24" s="131"/>
      <c r="B24" s="139"/>
      <c r="C24" s="139"/>
      <c r="D24" s="139"/>
      <c r="E24" s="140"/>
      <c r="F24" s="114">
        <f>SUM(G24:O24)</f>
        <v>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15">
        <f t="shared" si="1"/>
        <v>0</v>
      </c>
      <c r="Q24" s="140"/>
      <c r="R24" s="115">
        <f t="shared" si="2"/>
        <v>0</v>
      </c>
    </row>
    <row r="25" spans="1:18" s="130" customFormat="1" ht="24.95" customHeight="1" x14ac:dyDescent="0.2">
      <c r="A25" s="131"/>
      <c r="B25" s="139"/>
      <c r="C25" s="141"/>
      <c r="D25" s="139"/>
      <c r="E25" s="140"/>
      <c r="F25" s="114">
        <f t="shared" si="0"/>
        <v>0</v>
      </c>
      <c r="G25" s="142"/>
      <c r="H25" s="142"/>
      <c r="I25" s="140"/>
      <c r="J25" s="140"/>
      <c r="K25" s="140"/>
      <c r="L25" s="140"/>
      <c r="M25" s="140"/>
      <c r="N25" s="140"/>
      <c r="O25" s="140"/>
      <c r="P25" s="115">
        <f t="shared" si="1"/>
        <v>0</v>
      </c>
      <c r="Q25" s="140"/>
      <c r="R25" s="115">
        <f t="shared" si="2"/>
        <v>0</v>
      </c>
    </row>
    <row r="26" spans="1:18" s="130" customFormat="1" ht="24.95" customHeight="1" x14ac:dyDescent="0.2">
      <c r="A26" s="132"/>
      <c r="B26" s="139"/>
      <c r="C26" s="141"/>
      <c r="D26" s="139"/>
      <c r="E26" s="140"/>
      <c r="F26" s="114">
        <f t="shared" si="0"/>
        <v>0</v>
      </c>
      <c r="G26" s="142"/>
      <c r="H26" s="142"/>
      <c r="I26" s="140"/>
      <c r="J26" s="140"/>
      <c r="K26" s="140"/>
      <c r="L26" s="140"/>
      <c r="M26" s="140"/>
      <c r="N26" s="140"/>
      <c r="O26" s="140"/>
      <c r="P26" s="115">
        <f t="shared" si="1"/>
        <v>0</v>
      </c>
      <c r="Q26" s="140"/>
      <c r="R26" s="115">
        <f t="shared" si="2"/>
        <v>0</v>
      </c>
    </row>
    <row r="27" spans="1:18" ht="18.75" customHeight="1" x14ac:dyDescent="0.2">
      <c r="A27" s="132"/>
      <c r="B27" s="129" t="s">
        <v>5</v>
      </c>
      <c r="C27" s="129"/>
      <c r="D27" s="129"/>
      <c r="E27" s="3">
        <f t="shared" ref="E27:R27" si="9">SUM(E12:E26)</f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</row>
    <row r="28" spans="1:18" x14ac:dyDescent="0.2">
      <c r="B28" s="208"/>
      <c r="C28" s="208"/>
      <c r="D28" s="208"/>
      <c r="E28" s="208"/>
      <c r="F28" s="208"/>
      <c r="G28" s="133"/>
      <c r="H28" s="133"/>
    </row>
    <row r="29" spans="1:18" ht="15" x14ac:dyDescent="0.2">
      <c r="B29" s="134" t="s">
        <v>24</v>
      </c>
      <c r="C29" s="133"/>
      <c r="D29" s="133"/>
      <c r="E29" s="133"/>
      <c r="F29" s="133"/>
      <c r="G29" s="133"/>
      <c r="H29" s="133"/>
    </row>
    <row r="30" spans="1:18" ht="15" x14ac:dyDescent="0.2">
      <c r="B30" s="134" t="s">
        <v>38</v>
      </c>
      <c r="C30" s="134"/>
      <c r="D30" s="134"/>
      <c r="E30" s="134"/>
      <c r="F30" s="134"/>
      <c r="G30" s="134"/>
      <c r="H30" s="134"/>
    </row>
    <row r="31" spans="1:18" ht="15" x14ac:dyDescent="0.2">
      <c r="B31" s="134" t="s">
        <v>135</v>
      </c>
      <c r="C31" s="134"/>
      <c r="D31" s="134"/>
      <c r="E31" s="134"/>
      <c r="F31" s="134"/>
      <c r="G31" s="134"/>
      <c r="H31" s="134"/>
    </row>
    <row r="32" spans="1:18" ht="15" x14ac:dyDescent="0.2">
      <c r="B32" s="134" t="s">
        <v>142</v>
      </c>
      <c r="C32" s="134"/>
      <c r="D32" s="134"/>
      <c r="E32" s="134"/>
      <c r="F32" s="134"/>
      <c r="G32" s="134"/>
      <c r="H32" s="134"/>
    </row>
    <row r="33" spans="2:8" ht="15" x14ac:dyDescent="0.2">
      <c r="B33" s="134" t="s">
        <v>40</v>
      </c>
      <c r="C33" s="134"/>
      <c r="D33" s="134"/>
      <c r="E33" s="134"/>
      <c r="F33" s="134"/>
      <c r="G33" s="134"/>
      <c r="H33" s="134"/>
    </row>
    <row r="34" spans="2:8" ht="15" x14ac:dyDescent="0.2">
      <c r="B34" s="134" t="s">
        <v>91</v>
      </c>
      <c r="C34" s="134"/>
      <c r="D34" s="134"/>
      <c r="E34" s="134"/>
      <c r="F34" s="134"/>
      <c r="G34" s="134"/>
      <c r="H34" s="134"/>
    </row>
    <row r="35" spans="2:8" ht="15" x14ac:dyDescent="0.2">
      <c r="B35" s="134"/>
      <c r="C35" s="134"/>
      <c r="D35" s="134"/>
      <c r="E35" s="134"/>
      <c r="F35" s="134"/>
      <c r="G35" s="134"/>
      <c r="H35" s="134"/>
    </row>
    <row r="36" spans="2:8" ht="19.5" customHeight="1" x14ac:dyDescent="0.2">
      <c r="B36" s="116" t="s">
        <v>136</v>
      </c>
      <c r="C36" s="135"/>
      <c r="D36" s="135"/>
      <c r="E36" s="136"/>
      <c r="F36" s="136"/>
      <c r="G36" s="136"/>
    </row>
    <row r="37" spans="2:8" x14ac:dyDescent="0.2">
      <c r="B37" s="209" t="s">
        <v>10</v>
      </c>
      <c r="C37" s="210"/>
      <c r="D37" s="211"/>
      <c r="E37" s="210"/>
      <c r="F37" s="211"/>
      <c r="G37" s="137"/>
      <c r="H37" s="137"/>
    </row>
    <row r="38" spans="2:8" x14ac:dyDescent="0.2">
      <c r="B38" s="204"/>
      <c r="C38" s="205"/>
      <c r="D38" s="206"/>
      <c r="E38" s="205"/>
      <c r="F38" s="206"/>
      <c r="G38" s="137"/>
      <c r="H38" s="137"/>
    </row>
    <row r="39" spans="2:8" x14ac:dyDescent="0.2">
      <c r="B39" s="201"/>
      <c r="C39" s="202"/>
      <c r="D39" s="203"/>
      <c r="E39" s="212"/>
      <c r="F39" s="213"/>
      <c r="G39" s="138"/>
      <c r="H39" s="138"/>
    </row>
    <row r="40" spans="2:8" ht="18" customHeight="1" x14ac:dyDescent="0.2">
      <c r="B40" s="201"/>
      <c r="C40" s="202"/>
      <c r="D40" s="203"/>
      <c r="E40" s="214"/>
      <c r="F40" s="215"/>
      <c r="G40" s="138"/>
      <c r="H40" s="138"/>
    </row>
    <row r="41" spans="2:8" ht="18" customHeight="1" x14ac:dyDescent="0.2">
      <c r="B41" s="201"/>
      <c r="C41" s="202"/>
      <c r="D41" s="203"/>
      <c r="E41" s="214"/>
      <c r="F41" s="215"/>
      <c r="G41" s="138"/>
      <c r="H41" s="138"/>
    </row>
    <row r="42" spans="2:8" ht="18" customHeight="1" x14ac:dyDescent="0.2">
      <c r="B42" s="204"/>
      <c r="C42" s="205"/>
      <c r="D42" s="206"/>
      <c r="E42" s="216"/>
      <c r="F42" s="217"/>
      <c r="G42" s="138"/>
      <c r="H42" s="138"/>
    </row>
  </sheetData>
  <sheetProtection password="F36C" sheet="1" objects="1" scenarios="1" formatCells="0" selectLockedCells="1"/>
  <mergeCells count="17">
    <mergeCell ref="A5:B5"/>
    <mergeCell ref="P9:P10"/>
    <mergeCell ref="Q9:Q10"/>
    <mergeCell ref="R9:R10"/>
    <mergeCell ref="A3:B3"/>
    <mergeCell ref="D5:H5"/>
    <mergeCell ref="B6:H6"/>
    <mergeCell ref="B39:D42"/>
    <mergeCell ref="A7:F7"/>
    <mergeCell ref="B28:F28"/>
    <mergeCell ref="B37:D38"/>
    <mergeCell ref="E37:F38"/>
    <mergeCell ref="E39:F42"/>
    <mergeCell ref="B9:B10"/>
    <mergeCell ref="D9:D10"/>
    <mergeCell ref="E9:E10"/>
    <mergeCell ref="F10:O10"/>
  </mergeCells>
  <pageMargins left="0.19685039370078741" right="0.19685039370078741" top="0.19685039370078741" bottom="0.19685039370078741" header="0.31496062992125984" footer="0.31496062992125984"/>
  <pageSetup paperSize="9" scale="46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9.140625" style="7"/>
    <col min="2" max="2" width="27.5703125" style="7" customWidth="1"/>
    <col min="3" max="3" width="21.28515625" style="7" customWidth="1"/>
    <col min="4" max="4" width="24.42578125" style="7" customWidth="1"/>
    <col min="5" max="5" width="25.28515625" style="7" customWidth="1"/>
    <col min="6" max="6" width="22.28515625" style="7" customWidth="1"/>
    <col min="7" max="16384" width="9.140625" style="7"/>
  </cols>
  <sheetData>
    <row r="1" spans="2:9" ht="15.75" x14ac:dyDescent="0.25">
      <c r="B1" s="4" t="s">
        <v>41</v>
      </c>
      <c r="C1" s="4"/>
      <c r="D1" s="4"/>
      <c r="E1" s="4"/>
      <c r="F1" s="4"/>
      <c r="G1" s="4"/>
      <c r="H1" s="5"/>
      <c r="I1" s="6" t="s">
        <v>42</v>
      </c>
    </row>
    <row r="2" spans="2:9" x14ac:dyDescent="0.25">
      <c r="B2" s="8" t="s">
        <v>43</v>
      </c>
      <c r="C2" s="8"/>
      <c r="D2" s="8"/>
      <c r="E2" s="8"/>
      <c r="F2" s="8"/>
      <c r="G2" s="8"/>
      <c r="H2" s="6"/>
      <c r="I2" s="6"/>
    </row>
    <row r="3" spans="2:9" x14ac:dyDescent="0.25">
      <c r="B3" s="106" t="s">
        <v>44</v>
      </c>
      <c r="C3" s="228" t="s">
        <v>45</v>
      </c>
      <c r="D3" s="229"/>
      <c r="E3" s="229"/>
      <c r="F3" s="229"/>
      <c r="G3" s="230"/>
      <c r="H3" s="9"/>
      <c r="I3" s="9"/>
    </row>
    <row r="4" spans="2:9" x14ac:dyDescent="0.25">
      <c r="B4" s="226" t="s">
        <v>46</v>
      </c>
      <c r="C4" s="226"/>
      <c r="D4" s="231"/>
      <c r="E4" s="231"/>
      <c r="F4" s="231"/>
      <c r="G4" s="231"/>
      <c r="H4" s="9"/>
      <c r="I4" s="9"/>
    </row>
    <row r="5" spans="2:9" x14ac:dyDescent="0.25">
      <c r="B5" s="226" t="s">
        <v>47</v>
      </c>
      <c r="C5" s="226"/>
      <c r="D5" s="232">
        <f>'Výpočet optimální výše dotace'!$D$5</f>
        <v>0</v>
      </c>
      <c r="E5" s="233"/>
      <c r="F5" s="233"/>
      <c r="G5" s="234"/>
      <c r="H5" s="9"/>
      <c r="I5" s="9"/>
    </row>
    <row r="6" spans="2:9" x14ac:dyDescent="0.25">
      <c r="B6" s="226" t="s">
        <v>0</v>
      </c>
      <c r="C6" s="226"/>
      <c r="D6" s="227">
        <f>'Výpočet optimální výše dotace'!$B$6</f>
        <v>0</v>
      </c>
      <c r="E6" s="227"/>
      <c r="F6" s="227"/>
      <c r="G6" s="227"/>
      <c r="H6" s="9"/>
      <c r="I6" s="9"/>
    </row>
    <row r="7" spans="2:9" x14ac:dyDescent="0.25">
      <c r="B7" s="226" t="s">
        <v>48</v>
      </c>
      <c r="C7" s="226"/>
      <c r="D7" s="231" t="s">
        <v>11</v>
      </c>
      <c r="E7" s="231"/>
      <c r="F7" s="231"/>
      <c r="G7" s="231"/>
      <c r="H7" s="9"/>
      <c r="I7" s="9"/>
    </row>
    <row r="8" spans="2:9" ht="15.75" thickBot="1" x14ac:dyDescent="0.3">
      <c r="B8" s="9"/>
      <c r="C8" s="9"/>
      <c r="D8" s="9"/>
      <c r="E8" s="9"/>
      <c r="F8" s="9"/>
      <c r="G8" s="9"/>
      <c r="H8" s="10"/>
      <c r="I8" s="9"/>
    </row>
    <row r="9" spans="2:9" ht="64.5" thickBot="1" x14ac:dyDescent="0.3">
      <c r="B9" s="11" t="s">
        <v>49</v>
      </c>
      <c r="C9" s="12" t="s">
        <v>143</v>
      </c>
      <c r="D9" s="12" t="s">
        <v>50</v>
      </c>
      <c r="E9" s="12" t="s">
        <v>144</v>
      </c>
      <c r="F9" s="12" t="s">
        <v>51</v>
      </c>
      <c r="G9" s="13"/>
      <c r="H9" s="13"/>
      <c r="I9" s="13"/>
    </row>
    <row r="10" spans="2:9" ht="15.75" thickBot="1" x14ac:dyDescent="0.3">
      <c r="B10" s="14" t="s">
        <v>52</v>
      </c>
      <c r="C10" s="14">
        <v>1</v>
      </c>
      <c r="D10" s="14">
        <v>2</v>
      </c>
      <c r="E10" s="14">
        <v>3</v>
      </c>
      <c r="F10" s="14" t="s">
        <v>53</v>
      </c>
      <c r="G10" s="9"/>
      <c r="H10" s="9"/>
      <c r="I10" s="9"/>
    </row>
    <row r="11" spans="2:9" ht="15.75" thickBot="1" x14ac:dyDescent="0.3">
      <c r="B11" s="15" t="s">
        <v>54</v>
      </c>
      <c r="C11" s="16">
        <f>SUM(C13:C27)</f>
        <v>0</v>
      </c>
      <c r="D11" s="17">
        <f>SUM(D13:D27)</f>
        <v>0</v>
      </c>
      <c r="E11" s="16">
        <f>SUM(E13:E27)</f>
        <v>0</v>
      </c>
      <c r="F11" s="16">
        <f>SUM(F13:F27)</f>
        <v>0</v>
      </c>
      <c r="G11" s="18"/>
      <c r="H11" s="18"/>
      <c r="I11" s="18"/>
    </row>
    <row r="12" spans="2:9" ht="27" thickBot="1" x14ac:dyDescent="0.3">
      <c r="B12" s="101" t="s">
        <v>88</v>
      </c>
      <c r="C12" s="19" t="s">
        <v>11</v>
      </c>
      <c r="D12" s="19"/>
      <c r="E12" s="19"/>
      <c r="F12" s="19"/>
      <c r="G12" s="9"/>
      <c r="H12" s="9"/>
      <c r="I12" s="9"/>
    </row>
    <row r="13" spans="2:9" ht="15.75" thickBot="1" x14ac:dyDescent="0.3">
      <c r="B13" s="143">
        <f>'Výpočet optimální výše dotace'!D12</f>
        <v>0</v>
      </c>
      <c r="C13" s="110"/>
      <c r="D13" s="20"/>
      <c r="E13" s="21">
        <f>'Výpočet optimální výše dotace'!Q12</f>
        <v>0</v>
      </c>
      <c r="F13" s="21">
        <f>C13-D13-E13</f>
        <v>0</v>
      </c>
      <c r="G13" s="9"/>
      <c r="H13" s="9"/>
      <c r="I13" s="9"/>
    </row>
    <row r="14" spans="2:9" ht="15.75" thickBot="1" x14ac:dyDescent="0.3">
      <c r="B14" s="144">
        <f>'Výpočet optimální výše dotace'!D13</f>
        <v>0</v>
      </c>
      <c r="C14" s="110"/>
      <c r="D14" s="22"/>
      <c r="E14" s="145">
        <f>'Výpočet optimální výše dotace'!Q13</f>
        <v>0</v>
      </c>
      <c r="F14" s="21">
        <f t="shared" ref="F14:F27" si="0">C14-D14-E14</f>
        <v>0</v>
      </c>
      <c r="G14" s="9"/>
      <c r="H14" s="9"/>
      <c r="I14" s="9"/>
    </row>
    <row r="15" spans="2:9" ht="15.75" thickBot="1" x14ac:dyDescent="0.3">
      <c r="B15" s="144">
        <f>'Výpočet optimální výše dotace'!D14</f>
        <v>0</v>
      </c>
      <c r="C15" s="110"/>
      <c r="D15" s="22"/>
      <c r="E15" s="145">
        <f>'Výpočet optimální výše dotace'!Q14</f>
        <v>0</v>
      </c>
      <c r="F15" s="21">
        <f t="shared" si="0"/>
        <v>0</v>
      </c>
      <c r="G15" s="9"/>
      <c r="H15" s="9"/>
      <c r="I15" s="9"/>
    </row>
    <row r="16" spans="2:9" ht="15.75" thickBot="1" x14ac:dyDescent="0.3">
      <c r="B16" s="144">
        <f>'Výpočet optimální výše dotace'!D15</f>
        <v>0</v>
      </c>
      <c r="C16" s="110"/>
      <c r="D16" s="22"/>
      <c r="E16" s="145">
        <f>'Výpočet optimální výše dotace'!Q15</f>
        <v>0</v>
      </c>
      <c r="F16" s="21">
        <f t="shared" si="0"/>
        <v>0</v>
      </c>
      <c r="G16" s="9"/>
      <c r="H16" s="9"/>
      <c r="I16" s="9"/>
    </row>
    <row r="17" spans="2:9" ht="15.75" thickBot="1" x14ac:dyDescent="0.3">
      <c r="B17" s="144">
        <f>'Výpočet optimální výše dotace'!D16</f>
        <v>0</v>
      </c>
      <c r="C17" s="110"/>
      <c r="D17" s="22"/>
      <c r="E17" s="145">
        <f>'Výpočet optimální výše dotace'!Q16</f>
        <v>0</v>
      </c>
      <c r="F17" s="21">
        <f t="shared" si="0"/>
        <v>0</v>
      </c>
      <c r="G17" s="9"/>
      <c r="H17" s="9"/>
      <c r="I17" s="9"/>
    </row>
    <row r="18" spans="2:9" ht="15.75" thickBot="1" x14ac:dyDescent="0.3">
      <c r="B18" s="144">
        <f>'Výpočet optimální výše dotace'!D17</f>
        <v>0</v>
      </c>
      <c r="C18" s="110"/>
      <c r="D18" s="22"/>
      <c r="E18" s="145">
        <f>'Výpočet optimální výše dotace'!Q17</f>
        <v>0</v>
      </c>
      <c r="F18" s="21">
        <f t="shared" si="0"/>
        <v>0</v>
      </c>
      <c r="G18" s="9"/>
      <c r="H18" s="9"/>
      <c r="I18" s="9"/>
    </row>
    <row r="19" spans="2:9" ht="15.75" thickBot="1" x14ac:dyDescent="0.3">
      <c r="B19" s="146">
        <f>'Výpočet optimální výše dotace'!D18</f>
        <v>0</v>
      </c>
      <c r="C19" s="110"/>
      <c r="D19" s="100"/>
      <c r="E19" s="147">
        <f>'Výpočet optimální výše dotace'!Q18</f>
        <v>0</v>
      </c>
      <c r="F19" s="21">
        <f t="shared" si="0"/>
        <v>0</v>
      </c>
      <c r="G19" s="9"/>
      <c r="H19" s="9"/>
      <c r="I19" s="9"/>
    </row>
    <row r="20" spans="2:9" ht="15.75" thickBot="1" x14ac:dyDescent="0.3">
      <c r="B20" s="146">
        <f>'Výpočet optimální výše dotace'!D19</f>
        <v>0</v>
      </c>
      <c r="C20" s="110"/>
      <c r="D20" s="100"/>
      <c r="E20" s="147">
        <f>'Výpočet optimální výše dotace'!Q19</f>
        <v>0</v>
      </c>
      <c r="F20" s="21">
        <f t="shared" si="0"/>
        <v>0</v>
      </c>
      <c r="G20" s="9"/>
      <c r="H20" s="9"/>
      <c r="I20" s="9"/>
    </row>
    <row r="21" spans="2:9" ht="15.75" thickBot="1" x14ac:dyDescent="0.3">
      <c r="B21" s="146">
        <f>'Výpočet optimální výše dotace'!D20</f>
        <v>0</v>
      </c>
      <c r="C21" s="110"/>
      <c r="D21" s="100"/>
      <c r="E21" s="147">
        <f>'Výpočet optimální výše dotace'!Q20</f>
        <v>0</v>
      </c>
      <c r="F21" s="21">
        <f t="shared" si="0"/>
        <v>0</v>
      </c>
      <c r="G21" s="9"/>
      <c r="H21" s="9"/>
      <c r="I21" s="9"/>
    </row>
    <row r="22" spans="2:9" ht="15.75" thickBot="1" x14ac:dyDescent="0.3">
      <c r="B22" s="146">
        <f>'Výpočet optimální výše dotace'!D21</f>
        <v>0</v>
      </c>
      <c r="C22" s="110"/>
      <c r="D22" s="100"/>
      <c r="E22" s="148">
        <f>'Výpočet optimální výše dotace'!Q21</f>
        <v>0</v>
      </c>
      <c r="F22" s="105">
        <f t="shared" si="0"/>
        <v>0</v>
      </c>
      <c r="G22" s="9"/>
      <c r="H22" s="9"/>
      <c r="I22" s="9"/>
    </row>
    <row r="23" spans="2:9" ht="15.75" thickBot="1" x14ac:dyDescent="0.3">
      <c r="B23" s="146">
        <f>'Výpočet optimální výše dotace'!D22</f>
        <v>0</v>
      </c>
      <c r="C23" s="110"/>
      <c r="D23" s="100"/>
      <c r="E23" s="147">
        <f>'Výpočet optimální výše dotace'!Q22</f>
        <v>0</v>
      </c>
      <c r="F23" s="21">
        <f t="shared" si="0"/>
        <v>0</v>
      </c>
      <c r="G23" s="9"/>
      <c r="H23" s="9"/>
      <c r="I23" s="9"/>
    </row>
    <row r="24" spans="2:9" ht="15.75" thickBot="1" x14ac:dyDescent="0.3">
      <c r="B24" s="146">
        <f>'Výpočet optimální výše dotace'!D23</f>
        <v>0</v>
      </c>
      <c r="C24" s="110"/>
      <c r="D24" s="100"/>
      <c r="E24" s="147">
        <f>'Výpočet optimální výše dotace'!Q23</f>
        <v>0</v>
      </c>
      <c r="F24" s="21">
        <f t="shared" si="0"/>
        <v>0</v>
      </c>
      <c r="G24" s="9"/>
      <c r="H24" s="9"/>
      <c r="I24" s="9"/>
    </row>
    <row r="25" spans="2:9" ht="15.75" thickBot="1" x14ac:dyDescent="0.3">
      <c r="B25" s="146">
        <f>'Výpočet optimální výše dotace'!D24</f>
        <v>0</v>
      </c>
      <c r="C25" s="111"/>
      <c r="D25" s="100"/>
      <c r="E25" s="147">
        <f>'Výpočet optimální výše dotace'!Q24</f>
        <v>0</v>
      </c>
      <c r="F25" s="21">
        <f t="shared" si="0"/>
        <v>0</v>
      </c>
      <c r="G25" s="9"/>
      <c r="H25" s="9"/>
      <c r="I25" s="9"/>
    </row>
    <row r="26" spans="2:9" ht="15.75" thickBot="1" x14ac:dyDescent="0.3">
      <c r="B26" s="146">
        <f>'Výpočet optimální výše dotace'!D25</f>
        <v>0</v>
      </c>
      <c r="C26" s="111"/>
      <c r="D26" s="100"/>
      <c r="E26" s="147">
        <f>'Výpočet optimální výše dotace'!Q25</f>
        <v>0</v>
      </c>
      <c r="F26" s="21">
        <f t="shared" si="0"/>
        <v>0</v>
      </c>
      <c r="G26" s="9"/>
      <c r="H26" s="9"/>
      <c r="I26" s="9"/>
    </row>
    <row r="27" spans="2:9" ht="15.75" thickBot="1" x14ac:dyDescent="0.3">
      <c r="B27" s="149">
        <f>'Výpočet optimální výše dotace'!D26</f>
        <v>0</v>
      </c>
      <c r="C27" s="112"/>
      <c r="D27" s="23"/>
      <c r="E27" s="150">
        <f>'Výpočet optimální výše dotace'!Q26</f>
        <v>0</v>
      </c>
      <c r="F27" s="21">
        <f t="shared" si="0"/>
        <v>0</v>
      </c>
      <c r="G27" s="9"/>
      <c r="H27" s="9"/>
      <c r="I27" s="9"/>
    </row>
    <row r="28" spans="2:9" x14ac:dyDescent="0.25">
      <c r="B28" s="24" t="s">
        <v>24</v>
      </c>
      <c r="C28" s="9"/>
      <c r="D28" s="9"/>
      <c r="E28" s="9"/>
      <c r="F28" s="9"/>
      <c r="G28" s="9"/>
      <c r="H28" s="9"/>
      <c r="I28" s="9"/>
    </row>
    <row r="29" spans="2:9" x14ac:dyDescent="0.25">
      <c r="B29" s="25" t="s">
        <v>55</v>
      </c>
      <c r="C29" s="9"/>
      <c r="D29" s="26"/>
      <c r="E29" s="27"/>
      <c r="F29" s="27"/>
      <c r="G29" s="27"/>
      <c r="H29" s="27"/>
      <c r="I29" s="27"/>
    </row>
    <row r="30" spans="2:9" x14ac:dyDescent="0.25">
      <c r="B30" s="26" t="s">
        <v>89</v>
      </c>
      <c r="C30" s="9"/>
      <c r="D30" s="9"/>
      <c r="E30" s="9"/>
      <c r="F30" s="9"/>
      <c r="G30" s="9"/>
      <c r="H30" s="9"/>
      <c r="I30" s="9"/>
    </row>
    <row r="31" spans="2:9" x14ac:dyDescent="0.25">
      <c r="B31" s="25" t="s">
        <v>56</v>
      </c>
      <c r="C31" s="27"/>
      <c r="D31" s="25"/>
      <c r="E31" s="27"/>
      <c r="F31" s="27"/>
      <c r="G31" s="27"/>
      <c r="H31" s="27"/>
      <c r="I31" s="9"/>
    </row>
    <row r="32" spans="2:9" s="104" customFormat="1" x14ac:dyDescent="0.25">
      <c r="B32" s="102" t="s">
        <v>92</v>
      </c>
      <c r="C32" s="103"/>
      <c r="D32" s="102"/>
      <c r="E32" s="103"/>
      <c r="F32" s="103"/>
      <c r="G32" s="103"/>
      <c r="H32" s="103"/>
      <c r="I32" s="103"/>
    </row>
    <row r="33" spans="2:10" s="104" customFormat="1" x14ac:dyDescent="0.25">
      <c r="B33" s="102" t="s">
        <v>97</v>
      </c>
      <c r="C33" s="103"/>
      <c r="D33" s="102"/>
      <c r="E33" s="103"/>
      <c r="F33" s="103"/>
      <c r="G33" s="103"/>
      <c r="H33" s="103"/>
      <c r="I33" s="103"/>
    </row>
    <row r="34" spans="2:10" x14ac:dyDescent="0.25">
      <c r="B34" s="9"/>
      <c r="C34" s="9"/>
      <c r="D34" s="26"/>
      <c r="E34" s="9"/>
      <c r="F34" s="9"/>
      <c r="G34" s="9"/>
      <c r="H34" s="9"/>
      <c r="I34" s="9"/>
    </row>
    <row r="35" spans="2:10" x14ac:dyDescent="0.25">
      <c r="B35" s="244" t="s">
        <v>10</v>
      </c>
      <c r="C35" s="245"/>
      <c r="D35" s="246"/>
      <c r="E35" s="244" t="s">
        <v>57</v>
      </c>
      <c r="F35" s="247"/>
      <c r="G35" s="247"/>
      <c r="H35" s="247"/>
      <c r="I35" s="247"/>
      <c r="J35" s="248"/>
    </row>
    <row r="36" spans="2:10" x14ac:dyDescent="0.25">
      <c r="B36" s="235"/>
      <c r="C36" s="236"/>
      <c r="D36" s="237"/>
      <c r="E36" s="235"/>
      <c r="F36" s="236"/>
      <c r="G36" s="236"/>
      <c r="H36" s="236"/>
      <c r="I36" s="236"/>
      <c r="J36" s="237"/>
    </row>
    <row r="37" spans="2:10" x14ac:dyDescent="0.25">
      <c r="B37" s="238"/>
      <c r="C37" s="239"/>
      <c r="D37" s="240"/>
      <c r="E37" s="238"/>
      <c r="F37" s="239"/>
      <c r="G37" s="239"/>
      <c r="H37" s="239"/>
      <c r="I37" s="239"/>
      <c r="J37" s="240"/>
    </row>
    <row r="38" spans="2:10" x14ac:dyDescent="0.25">
      <c r="B38" s="238"/>
      <c r="C38" s="239"/>
      <c r="D38" s="240"/>
      <c r="E38" s="238"/>
      <c r="F38" s="239"/>
      <c r="G38" s="239"/>
      <c r="H38" s="239"/>
      <c r="I38" s="239"/>
      <c r="J38" s="240"/>
    </row>
    <row r="39" spans="2:10" x14ac:dyDescent="0.25">
      <c r="B39" s="241"/>
      <c r="C39" s="242"/>
      <c r="D39" s="243"/>
      <c r="E39" s="241"/>
      <c r="F39" s="242"/>
      <c r="G39" s="242"/>
      <c r="H39" s="242"/>
      <c r="I39" s="242"/>
      <c r="J39" s="243"/>
    </row>
    <row r="40" spans="2:10" x14ac:dyDescent="0.25">
      <c r="B40" s="28"/>
      <c r="C40" s="28"/>
      <c r="D40" s="28"/>
      <c r="E40" s="29"/>
      <c r="F40" s="29"/>
      <c r="G40" s="29"/>
      <c r="H40" s="29"/>
      <c r="I40" s="29"/>
      <c r="J40" s="29"/>
    </row>
  </sheetData>
  <sheetProtection password="F36C" sheet="1" objects="1" scenarios="1"/>
  <mergeCells count="13">
    <mergeCell ref="B36:D39"/>
    <mergeCell ref="E36:J39"/>
    <mergeCell ref="B7:C7"/>
    <mergeCell ref="D7:G7"/>
    <mergeCell ref="B35:D35"/>
    <mergeCell ref="E35:J35"/>
    <mergeCell ref="B6:C6"/>
    <mergeCell ref="D6:G6"/>
    <mergeCell ref="C3:G3"/>
    <mergeCell ref="B4:C4"/>
    <mergeCell ref="D4:G4"/>
    <mergeCell ref="B5:C5"/>
    <mergeCell ref="D5:G5"/>
  </mergeCells>
  <pageMargins left="0.25" right="0.25" top="0.75" bottom="0.75" header="0.3" footer="0.3"/>
  <pageSetup paperSize="9" scale="75" orientation="landscape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zoomScaleNormal="100" workbookViewId="0">
      <selection activeCell="B37" sqref="B37:P37"/>
    </sheetView>
  </sheetViews>
  <sheetFormatPr defaultColWidth="9.140625" defaultRowHeight="15" x14ac:dyDescent="0.25"/>
  <cols>
    <col min="1" max="1" width="1.7109375" style="7" customWidth="1"/>
    <col min="2" max="2" width="26.140625" style="7" customWidth="1"/>
    <col min="3" max="3" width="14.5703125" style="7" bestFit="1" customWidth="1"/>
    <col min="4" max="4" width="16.85546875" style="7" bestFit="1" customWidth="1"/>
    <col min="5" max="10" width="13.85546875" style="7" bestFit="1" customWidth="1"/>
    <col min="11" max="12" width="11.7109375" style="7" bestFit="1" customWidth="1"/>
    <col min="13" max="13" width="13.85546875" style="7" bestFit="1" customWidth="1"/>
    <col min="14" max="14" width="17.140625" style="7" customWidth="1"/>
    <col min="15" max="15" width="11.5703125" style="7" customWidth="1"/>
    <col min="16" max="16" width="12.5703125" style="7" customWidth="1"/>
    <col min="17" max="16384" width="9.140625" style="7"/>
  </cols>
  <sheetData>
    <row r="1" spans="2:18" ht="15.6" customHeight="1" x14ac:dyDescent="0.25">
      <c r="J1" s="30"/>
      <c r="K1" s="30"/>
      <c r="L1" s="30"/>
      <c r="M1" s="30"/>
      <c r="N1" s="30"/>
      <c r="O1" s="30"/>
      <c r="P1" s="31"/>
      <c r="Q1" s="31"/>
      <c r="R1" s="31"/>
    </row>
    <row r="2" spans="2:18" ht="15.6" customHeight="1" x14ac:dyDescent="0.25">
      <c r="B2" s="32" t="s">
        <v>41</v>
      </c>
      <c r="C2" s="32"/>
      <c r="D2" s="32"/>
      <c r="E2" s="32"/>
      <c r="F2" s="32"/>
      <c r="G2" s="32"/>
      <c r="H2" s="32"/>
      <c r="I2" s="32"/>
      <c r="J2" s="30"/>
      <c r="K2" s="30"/>
      <c r="L2" s="30"/>
      <c r="M2" s="30"/>
      <c r="N2" s="30"/>
      <c r="O2" s="30"/>
      <c r="P2" s="33" t="s">
        <v>42</v>
      </c>
      <c r="Q2" s="31"/>
      <c r="R2" s="31"/>
    </row>
    <row r="3" spans="2:18" ht="14.45" customHeight="1" x14ac:dyDescent="0.25">
      <c r="B3" s="34" t="s">
        <v>58</v>
      </c>
      <c r="C3" s="34"/>
      <c r="D3" s="34"/>
      <c r="E3" s="34"/>
      <c r="F3" s="34"/>
      <c r="G3" s="34"/>
      <c r="H3" s="34"/>
      <c r="I3" s="34"/>
      <c r="J3" s="30"/>
      <c r="K3" s="30"/>
      <c r="L3" s="30"/>
      <c r="M3" s="30"/>
      <c r="N3" s="30"/>
      <c r="O3" s="30"/>
      <c r="P3" s="31"/>
      <c r="Q3" s="31"/>
      <c r="R3" s="31"/>
    </row>
    <row r="4" spans="2:18" ht="14.45" customHeight="1" x14ac:dyDescent="0.25">
      <c r="B4" s="113" t="s">
        <v>44</v>
      </c>
      <c r="C4" s="251" t="s">
        <v>45</v>
      </c>
      <c r="D4" s="252"/>
      <c r="E4" s="252"/>
      <c r="F4" s="252"/>
      <c r="G4" s="252"/>
      <c r="H4" s="252"/>
      <c r="I4" s="253"/>
      <c r="J4" s="30"/>
      <c r="K4" s="30"/>
      <c r="L4" s="30"/>
      <c r="M4" s="30"/>
      <c r="N4" s="30"/>
      <c r="O4" s="30"/>
      <c r="P4" s="31"/>
      <c r="Q4" s="31"/>
      <c r="R4" s="31"/>
    </row>
    <row r="5" spans="2:18" ht="14.45" customHeight="1" x14ac:dyDescent="0.25">
      <c r="B5" s="249" t="s">
        <v>46</v>
      </c>
      <c r="C5" s="249"/>
      <c r="D5" s="250">
        <f>'Souhrnná tabulka'!$D$4</f>
        <v>0</v>
      </c>
      <c r="E5" s="250"/>
      <c r="F5" s="250"/>
      <c r="G5" s="250"/>
      <c r="H5" s="250"/>
      <c r="I5" s="250"/>
      <c r="J5" s="30"/>
      <c r="K5" s="30"/>
      <c r="L5" s="30"/>
      <c r="M5" s="30"/>
      <c r="N5" s="30"/>
      <c r="O5" s="30"/>
      <c r="P5" s="31"/>
      <c r="Q5" s="31"/>
      <c r="R5" s="31"/>
    </row>
    <row r="6" spans="2:18" ht="14.45" customHeight="1" x14ac:dyDescent="0.25">
      <c r="B6" s="249" t="s">
        <v>47</v>
      </c>
      <c r="C6" s="249"/>
      <c r="D6" s="250">
        <f>'Výpočet optimální výše dotace'!$D$5</f>
        <v>0</v>
      </c>
      <c r="E6" s="250"/>
      <c r="F6" s="250"/>
      <c r="G6" s="250"/>
      <c r="H6" s="250"/>
      <c r="I6" s="250"/>
      <c r="J6" s="30"/>
      <c r="K6" s="30"/>
      <c r="L6" s="30"/>
      <c r="M6" s="30"/>
      <c r="N6" s="30"/>
      <c r="O6" s="30"/>
      <c r="P6" s="31"/>
      <c r="Q6" s="31"/>
      <c r="R6" s="31"/>
    </row>
    <row r="7" spans="2:18" ht="14.45" customHeight="1" x14ac:dyDescent="0.25">
      <c r="B7" s="249" t="s">
        <v>0</v>
      </c>
      <c r="C7" s="249"/>
      <c r="D7" s="250">
        <f>'Výpočet optimální výše dotace'!$B$6</f>
        <v>0</v>
      </c>
      <c r="E7" s="250"/>
      <c r="F7" s="250"/>
      <c r="G7" s="250"/>
      <c r="H7" s="250"/>
      <c r="I7" s="250"/>
      <c r="J7" s="30"/>
      <c r="K7" s="30"/>
      <c r="L7" s="30"/>
      <c r="M7" s="30"/>
      <c r="N7" s="30"/>
      <c r="O7" s="30"/>
      <c r="P7" s="31"/>
      <c r="Q7" s="31"/>
      <c r="R7" s="31"/>
    </row>
    <row r="8" spans="2:18" ht="14.45" customHeight="1" x14ac:dyDescent="0.25">
      <c r="B8" s="249" t="s">
        <v>48</v>
      </c>
      <c r="C8" s="249"/>
      <c r="D8" s="250" t="str">
        <f>'Souhrnná tabulka'!$D$7</f>
        <v xml:space="preserve"> </v>
      </c>
      <c r="E8" s="250"/>
      <c r="F8" s="250"/>
      <c r="G8" s="250"/>
      <c r="H8" s="250"/>
      <c r="I8" s="250"/>
      <c r="J8" s="30"/>
      <c r="K8" s="30"/>
      <c r="L8" s="30"/>
      <c r="M8" s="30"/>
      <c r="N8" s="30"/>
      <c r="O8" s="30"/>
      <c r="P8" s="31"/>
      <c r="Q8" s="31"/>
      <c r="R8" s="31"/>
    </row>
    <row r="9" spans="2:18" ht="14.45" customHeight="1" x14ac:dyDescent="0.25">
      <c r="B9" s="35"/>
      <c r="C9" s="35"/>
      <c r="D9" s="35"/>
      <c r="E9" s="35"/>
      <c r="F9" s="35"/>
      <c r="G9" s="35"/>
      <c r="H9" s="35"/>
      <c r="I9" s="35"/>
      <c r="J9" s="30"/>
      <c r="K9" s="30"/>
      <c r="L9" s="30"/>
      <c r="M9" s="30"/>
      <c r="N9" s="30"/>
      <c r="O9" s="30"/>
      <c r="P9" s="31"/>
      <c r="Q9" s="31"/>
      <c r="R9" s="31"/>
    </row>
    <row r="10" spans="2:18" ht="14.45" customHeight="1" x14ac:dyDescent="0.25">
      <c r="B10" s="36"/>
      <c r="C10" s="36"/>
      <c r="D10" s="35"/>
      <c r="E10" s="35"/>
      <c r="F10" s="35"/>
      <c r="G10" s="35"/>
      <c r="H10" s="35"/>
      <c r="I10" s="35"/>
      <c r="J10" s="30"/>
      <c r="K10" s="30"/>
      <c r="L10" s="30"/>
      <c r="M10" s="30"/>
      <c r="N10" s="30"/>
      <c r="O10" s="30"/>
      <c r="P10" s="31"/>
      <c r="Q10" s="31"/>
      <c r="R10" s="31"/>
    </row>
    <row r="11" spans="2:18" ht="15.75" thickBot="1" x14ac:dyDescent="0.3">
      <c r="B11" s="37"/>
      <c r="C11" s="37"/>
      <c r="D11" s="38"/>
      <c r="F11" s="37"/>
      <c r="K11" s="37"/>
      <c r="L11" s="37"/>
      <c r="M11" s="37"/>
      <c r="N11" s="37"/>
    </row>
    <row r="12" spans="2:18" ht="60.75" thickBot="1" x14ac:dyDescent="0.3">
      <c r="B12" s="39" t="s">
        <v>49</v>
      </c>
      <c r="C12" s="40" t="s">
        <v>59</v>
      </c>
      <c r="D12" s="40" t="s">
        <v>60</v>
      </c>
      <c r="E12" s="41" t="s">
        <v>61</v>
      </c>
      <c r="F12" s="41" t="s">
        <v>62</v>
      </c>
      <c r="G12" s="40" t="s">
        <v>63</v>
      </c>
      <c r="H12" s="40" t="s">
        <v>25</v>
      </c>
      <c r="I12" s="40" t="s">
        <v>26</v>
      </c>
      <c r="J12" s="40" t="s">
        <v>27</v>
      </c>
      <c r="K12" s="41" t="s">
        <v>28</v>
      </c>
      <c r="L12" s="42" t="s">
        <v>29</v>
      </c>
      <c r="M12" s="43" t="s">
        <v>64</v>
      </c>
      <c r="N12" s="44" t="s">
        <v>65</v>
      </c>
      <c r="O12" s="44" t="s">
        <v>66</v>
      </c>
      <c r="P12" s="44" t="s">
        <v>67</v>
      </c>
    </row>
    <row r="13" spans="2:18" ht="15.75" thickBot="1" x14ac:dyDescent="0.3">
      <c r="B13" s="45" t="s">
        <v>52</v>
      </c>
      <c r="C13" s="45">
        <v>1</v>
      </c>
      <c r="D13" s="45">
        <v>2</v>
      </c>
      <c r="E13" s="45">
        <v>3</v>
      </c>
      <c r="F13" s="45">
        <v>4</v>
      </c>
      <c r="G13" s="45">
        <v>5</v>
      </c>
      <c r="H13" s="45">
        <v>6</v>
      </c>
      <c r="I13" s="45">
        <v>7</v>
      </c>
      <c r="J13" s="45">
        <v>8</v>
      </c>
      <c r="K13" s="46">
        <v>9</v>
      </c>
      <c r="L13" s="47">
        <v>10</v>
      </c>
      <c r="M13" s="47">
        <v>11</v>
      </c>
      <c r="N13" s="48">
        <v>12</v>
      </c>
      <c r="O13" s="48">
        <v>13</v>
      </c>
      <c r="P13" s="48">
        <v>14</v>
      </c>
    </row>
    <row r="14" spans="2:18" ht="15.75" thickBot="1" x14ac:dyDescent="0.3">
      <c r="B14" s="49" t="s">
        <v>54</v>
      </c>
      <c r="C14" s="50">
        <f t="shared" ref="C14:M14" si="0">SUM(C16:C30)</f>
        <v>0</v>
      </c>
      <c r="D14" s="51">
        <f t="shared" si="0"/>
        <v>0</v>
      </c>
      <c r="E14" s="51">
        <f t="shared" si="0"/>
        <v>0</v>
      </c>
      <c r="F14" s="51">
        <f t="shared" si="0"/>
        <v>0</v>
      </c>
      <c r="G14" s="51">
        <f t="shared" si="0"/>
        <v>0</v>
      </c>
      <c r="H14" s="51">
        <f t="shared" si="0"/>
        <v>0</v>
      </c>
      <c r="I14" s="51">
        <f t="shared" si="0"/>
        <v>0</v>
      </c>
      <c r="J14" s="51">
        <f t="shared" si="0"/>
        <v>0</v>
      </c>
      <c r="K14" s="51">
        <f t="shared" si="0"/>
        <v>0</v>
      </c>
      <c r="L14" s="51">
        <f t="shared" si="0"/>
        <v>0</v>
      </c>
      <c r="M14" s="51">
        <f t="shared" si="0"/>
        <v>0</v>
      </c>
      <c r="N14" s="52" t="e">
        <f t="shared" ref="N14" si="1">(D14/(C14))*100</f>
        <v>#DIV/0!</v>
      </c>
      <c r="O14" s="50">
        <f>SUM(O16:O30)</f>
        <v>0</v>
      </c>
      <c r="P14" s="50">
        <f>SUM(P16:P30)</f>
        <v>0</v>
      </c>
    </row>
    <row r="15" spans="2:18" ht="27" thickBot="1" x14ac:dyDescent="0.3">
      <c r="B15" s="101" t="s">
        <v>88</v>
      </c>
      <c r="C15" s="53"/>
      <c r="D15" s="53"/>
      <c r="E15" s="53"/>
      <c r="F15" s="53"/>
      <c r="G15" s="53"/>
      <c r="H15" s="53"/>
      <c r="I15" s="53"/>
      <c r="J15" s="53"/>
      <c r="K15" s="54"/>
      <c r="L15" s="54"/>
      <c r="M15" s="55"/>
      <c r="N15" s="55"/>
      <c r="O15" s="55"/>
      <c r="P15" s="55">
        <v>0</v>
      </c>
    </row>
    <row r="16" spans="2:18" ht="15.75" thickBot="1" x14ac:dyDescent="0.3">
      <c r="B16" s="151">
        <f>'Výpočet optimální výše dotace'!D12</f>
        <v>0</v>
      </c>
      <c r="C16" s="152">
        <f>'Výpočet optimální výše dotace'!E12</f>
        <v>0</v>
      </c>
      <c r="D16" s="153">
        <f>'Výpočet optimální výše dotace'!Q12</f>
        <v>0</v>
      </c>
      <c r="E16" s="152">
        <f>'Výpočet optimální výše dotace'!G12</f>
        <v>0</v>
      </c>
      <c r="F16" s="152">
        <f>'Výpočet optimální výše dotace'!H12</f>
        <v>0</v>
      </c>
      <c r="G16" s="152">
        <f>'Výpočet optimální výše dotace'!I12</f>
        <v>0</v>
      </c>
      <c r="H16" s="152">
        <f>'Výpočet optimální výše dotace'!J12</f>
        <v>0</v>
      </c>
      <c r="I16" s="152">
        <f>'Výpočet optimální výše dotace'!K12</f>
        <v>0</v>
      </c>
      <c r="J16" s="152">
        <f>'Výpočet optimální výše dotace'!L12</f>
        <v>0</v>
      </c>
      <c r="K16" s="152">
        <f>'Výpočet optimální výše dotace'!M12</f>
        <v>0</v>
      </c>
      <c r="L16" s="152">
        <f>'Výpočet optimální výše dotace'!N12</f>
        <v>0</v>
      </c>
      <c r="M16" s="152">
        <f>'Výpočet optimální výše dotace'!O12</f>
        <v>0</v>
      </c>
      <c r="N16" s="56" t="e">
        <f>(D16/(C16))*100</f>
        <v>#DIV/0!</v>
      </c>
      <c r="O16" s="56">
        <f>IF((D16-(0.92*C16))&lt;0,0,(D16-(0.92*C16)))</f>
        <v>0</v>
      </c>
      <c r="P16" s="56">
        <f>(D16+E16+F16+G16+H16+I16+J16+K16+L16+M16)-C16</f>
        <v>0</v>
      </c>
    </row>
    <row r="17" spans="2:16" ht="15.75" thickBot="1" x14ac:dyDescent="0.3">
      <c r="B17" s="154">
        <f>'Výpočet optimální výše dotace'!D13</f>
        <v>0</v>
      </c>
      <c r="C17" s="155">
        <f>'Výpočet optimální výše dotace'!E13</f>
        <v>0</v>
      </c>
      <c r="D17" s="153">
        <f>'Výpočet optimální výše dotace'!Q13</f>
        <v>0</v>
      </c>
      <c r="E17" s="155">
        <f>'Výpočet optimální výše dotace'!G13</f>
        <v>0</v>
      </c>
      <c r="F17" s="155">
        <f>'Výpočet optimální výše dotace'!H13</f>
        <v>0</v>
      </c>
      <c r="G17" s="155">
        <f>'Výpočet optimální výše dotace'!I13</f>
        <v>0</v>
      </c>
      <c r="H17" s="155">
        <f>'Výpočet optimální výše dotace'!J13</f>
        <v>0</v>
      </c>
      <c r="I17" s="155">
        <f>'Výpočet optimální výše dotace'!K13</f>
        <v>0</v>
      </c>
      <c r="J17" s="155">
        <f>'Výpočet optimální výše dotace'!L13</f>
        <v>0</v>
      </c>
      <c r="K17" s="156">
        <f>'Výpočet optimální výše dotace'!M13</f>
        <v>0</v>
      </c>
      <c r="L17" s="156">
        <f>'Výpočet optimální výše dotace'!N13</f>
        <v>0</v>
      </c>
      <c r="M17" s="156">
        <f>'Výpočet optimální výše dotace'!O13</f>
        <v>0</v>
      </c>
      <c r="N17" s="56" t="e">
        <f t="shared" ref="N17:N30" si="2">(D17/(C17))*100</f>
        <v>#DIV/0!</v>
      </c>
      <c r="O17" s="56">
        <f t="shared" ref="O17:O30" si="3">IF((D17-(0.92*C17))&lt;0,0,(D17-(0.92*C17)))</f>
        <v>0</v>
      </c>
      <c r="P17" s="56">
        <f t="shared" ref="P17:P30" si="4">(D17+E17+F17+G17+H17+I17+J17+K17+L17+M17)-C17</f>
        <v>0</v>
      </c>
    </row>
    <row r="18" spans="2:16" ht="15.75" thickBot="1" x14ac:dyDescent="0.3">
      <c r="B18" s="154">
        <f>'Výpočet optimální výše dotace'!D14</f>
        <v>0</v>
      </c>
      <c r="C18" s="155">
        <f>'Výpočet optimální výše dotace'!E14</f>
        <v>0</v>
      </c>
      <c r="D18" s="153">
        <f>'Výpočet optimální výše dotace'!Q14</f>
        <v>0</v>
      </c>
      <c r="E18" s="155">
        <f>'Výpočet optimální výše dotace'!G14</f>
        <v>0</v>
      </c>
      <c r="F18" s="155">
        <f>'Výpočet optimální výše dotace'!H14</f>
        <v>0</v>
      </c>
      <c r="G18" s="155">
        <f>'Výpočet optimální výše dotace'!I14</f>
        <v>0</v>
      </c>
      <c r="H18" s="155">
        <f>'Výpočet optimální výše dotace'!J14</f>
        <v>0</v>
      </c>
      <c r="I18" s="155">
        <f>'Výpočet optimální výše dotace'!K14</f>
        <v>0</v>
      </c>
      <c r="J18" s="155">
        <f>'Výpočet optimální výše dotace'!L14</f>
        <v>0</v>
      </c>
      <c r="K18" s="156">
        <f>'Výpočet optimální výše dotace'!M14</f>
        <v>0</v>
      </c>
      <c r="L18" s="156">
        <f>'Výpočet optimální výše dotace'!N14</f>
        <v>0</v>
      </c>
      <c r="M18" s="156">
        <f>'Výpočet optimální výše dotace'!O14</f>
        <v>0</v>
      </c>
      <c r="N18" s="56" t="e">
        <f t="shared" si="2"/>
        <v>#DIV/0!</v>
      </c>
      <c r="O18" s="56">
        <f t="shared" si="3"/>
        <v>0</v>
      </c>
      <c r="P18" s="56">
        <f t="shared" si="4"/>
        <v>0</v>
      </c>
    </row>
    <row r="19" spans="2:16" ht="15.75" thickBot="1" x14ac:dyDescent="0.3">
      <c r="B19" s="154">
        <f>'Výpočet optimální výše dotace'!D15</f>
        <v>0</v>
      </c>
      <c r="C19" s="155">
        <f>'Výpočet optimální výše dotace'!E15</f>
        <v>0</v>
      </c>
      <c r="D19" s="153">
        <f>'Výpočet optimální výše dotace'!Q15</f>
        <v>0</v>
      </c>
      <c r="E19" s="155">
        <f>'Výpočet optimální výše dotace'!G15</f>
        <v>0</v>
      </c>
      <c r="F19" s="155">
        <f>'Výpočet optimální výše dotace'!H15</f>
        <v>0</v>
      </c>
      <c r="G19" s="155">
        <f>'Výpočet optimální výše dotace'!I15</f>
        <v>0</v>
      </c>
      <c r="H19" s="155">
        <f>'Výpočet optimální výše dotace'!J15</f>
        <v>0</v>
      </c>
      <c r="I19" s="155">
        <f>'Výpočet optimální výše dotace'!K15</f>
        <v>0</v>
      </c>
      <c r="J19" s="155">
        <f>'Výpočet optimální výše dotace'!L15</f>
        <v>0</v>
      </c>
      <c r="K19" s="156">
        <f>'Výpočet optimální výše dotace'!M15</f>
        <v>0</v>
      </c>
      <c r="L19" s="156">
        <f>'Výpočet optimální výše dotace'!N15</f>
        <v>0</v>
      </c>
      <c r="M19" s="156">
        <f>'Výpočet optimální výše dotace'!O15</f>
        <v>0</v>
      </c>
      <c r="N19" s="56" t="e">
        <f t="shared" si="2"/>
        <v>#DIV/0!</v>
      </c>
      <c r="O19" s="56">
        <f t="shared" si="3"/>
        <v>0</v>
      </c>
      <c r="P19" s="56">
        <f t="shared" si="4"/>
        <v>0</v>
      </c>
    </row>
    <row r="20" spans="2:16" ht="15.75" thickBot="1" x14ac:dyDescent="0.3">
      <c r="B20" s="154">
        <f>'Výpočet optimální výše dotace'!D16</f>
        <v>0</v>
      </c>
      <c r="C20" s="155">
        <f>'Výpočet optimální výše dotace'!E16</f>
        <v>0</v>
      </c>
      <c r="D20" s="153">
        <f>'Výpočet optimální výše dotace'!Q16</f>
        <v>0</v>
      </c>
      <c r="E20" s="155">
        <f>'Výpočet optimální výše dotace'!G16</f>
        <v>0</v>
      </c>
      <c r="F20" s="155">
        <f>'Výpočet optimální výše dotace'!H16</f>
        <v>0</v>
      </c>
      <c r="G20" s="155">
        <f>'Výpočet optimální výše dotace'!I16</f>
        <v>0</v>
      </c>
      <c r="H20" s="155">
        <f>'Výpočet optimální výše dotace'!J16</f>
        <v>0</v>
      </c>
      <c r="I20" s="155">
        <f>'Výpočet optimální výše dotace'!K16</f>
        <v>0</v>
      </c>
      <c r="J20" s="155">
        <f>'Výpočet optimální výše dotace'!L16</f>
        <v>0</v>
      </c>
      <c r="K20" s="156">
        <f>'Výpočet optimální výše dotace'!M16</f>
        <v>0</v>
      </c>
      <c r="L20" s="156">
        <f>'Výpočet optimální výše dotace'!N16</f>
        <v>0</v>
      </c>
      <c r="M20" s="156">
        <f>'Výpočet optimální výše dotace'!O16</f>
        <v>0</v>
      </c>
      <c r="N20" s="56" t="e">
        <f t="shared" si="2"/>
        <v>#DIV/0!</v>
      </c>
      <c r="O20" s="56">
        <f t="shared" si="3"/>
        <v>0</v>
      </c>
      <c r="P20" s="56">
        <f t="shared" si="4"/>
        <v>0</v>
      </c>
    </row>
    <row r="21" spans="2:16" ht="15.75" thickBot="1" x14ac:dyDescent="0.3">
      <c r="B21" s="154">
        <f>'Výpočet optimální výše dotace'!D17</f>
        <v>0</v>
      </c>
      <c r="C21" s="155">
        <f>'Výpočet optimální výše dotace'!E17</f>
        <v>0</v>
      </c>
      <c r="D21" s="153">
        <f>'Výpočet optimální výše dotace'!Q17</f>
        <v>0</v>
      </c>
      <c r="E21" s="155">
        <f>'Výpočet optimální výše dotace'!G17</f>
        <v>0</v>
      </c>
      <c r="F21" s="155">
        <f>'Výpočet optimální výše dotace'!H17</f>
        <v>0</v>
      </c>
      <c r="G21" s="155">
        <f>'Výpočet optimální výše dotace'!I17</f>
        <v>0</v>
      </c>
      <c r="H21" s="155">
        <f>'Výpočet optimální výše dotace'!J17</f>
        <v>0</v>
      </c>
      <c r="I21" s="155">
        <f>'Výpočet optimální výše dotace'!K17</f>
        <v>0</v>
      </c>
      <c r="J21" s="155">
        <f>'Výpočet optimální výše dotace'!L17</f>
        <v>0</v>
      </c>
      <c r="K21" s="156">
        <f>'Výpočet optimální výše dotace'!M17</f>
        <v>0</v>
      </c>
      <c r="L21" s="156">
        <f>'Výpočet optimální výše dotace'!N17</f>
        <v>0</v>
      </c>
      <c r="M21" s="156">
        <f>'Výpočet optimální výše dotace'!O17</f>
        <v>0</v>
      </c>
      <c r="N21" s="56" t="e">
        <f t="shared" si="2"/>
        <v>#DIV/0!</v>
      </c>
      <c r="O21" s="56">
        <f t="shared" si="3"/>
        <v>0</v>
      </c>
      <c r="P21" s="56">
        <f t="shared" si="4"/>
        <v>0</v>
      </c>
    </row>
    <row r="22" spans="2:16" ht="15.75" thickBot="1" x14ac:dyDescent="0.3">
      <c r="B22" s="154">
        <f>'Výpočet optimální výše dotace'!D18</f>
        <v>0</v>
      </c>
      <c r="C22" s="155">
        <f>'Výpočet optimální výše dotace'!E18</f>
        <v>0</v>
      </c>
      <c r="D22" s="153">
        <f>'Výpočet optimální výše dotace'!Q18</f>
        <v>0</v>
      </c>
      <c r="E22" s="155">
        <f>'Výpočet optimální výše dotace'!G18</f>
        <v>0</v>
      </c>
      <c r="F22" s="155">
        <f>'Výpočet optimální výše dotace'!H18</f>
        <v>0</v>
      </c>
      <c r="G22" s="155">
        <f>'Výpočet optimální výše dotace'!I18</f>
        <v>0</v>
      </c>
      <c r="H22" s="155">
        <f>'Výpočet optimální výše dotace'!J18</f>
        <v>0</v>
      </c>
      <c r="I22" s="155">
        <f>'Výpočet optimální výše dotace'!K18</f>
        <v>0</v>
      </c>
      <c r="J22" s="155">
        <f>'Výpočet optimální výše dotace'!L18</f>
        <v>0</v>
      </c>
      <c r="K22" s="156">
        <f>'Výpočet optimální výše dotace'!M18</f>
        <v>0</v>
      </c>
      <c r="L22" s="156">
        <f>'Výpočet optimální výše dotace'!N18</f>
        <v>0</v>
      </c>
      <c r="M22" s="156">
        <f>'Výpočet optimální výše dotace'!O18</f>
        <v>0</v>
      </c>
      <c r="N22" s="56" t="e">
        <f t="shared" si="2"/>
        <v>#DIV/0!</v>
      </c>
      <c r="O22" s="56">
        <f t="shared" si="3"/>
        <v>0</v>
      </c>
      <c r="P22" s="56">
        <f t="shared" si="4"/>
        <v>0</v>
      </c>
    </row>
    <row r="23" spans="2:16" ht="15.75" thickBot="1" x14ac:dyDescent="0.3">
      <c r="B23" s="157">
        <f>'Výpočet optimální výše dotace'!D19</f>
        <v>0</v>
      </c>
      <c r="C23" s="158">
        <f>'Výpočet optimální výše dotace'!E19</f>
        <v>0</v>
      </c>
      <c r="D23" s="153">
        <f>'Výpočet optimální výše dotace'!Q19</f>
        <v>0</v>
      </c>
      <c r="E23" s="158">
        <f>'Výpočet optimální výše dotace'!G19</f>
        <v>0</v>
      </c>
      <c r="F23" s="158">
        <f>'Výpočet optimální výše dotace'!H19</f>
        <v>0</v>
      </c>
      <c r="G23" s="158">
        <f>'Výpočet optimální výše dotace'!I19</f>
        <v>0</v>
      </c>
      <c r="H23" s="158">
        <f>'Výpočet optimální výše dotace'!J19</f>
        <v>0</v>
      </c>
      <c r="I23" s="158">
        <f>'Výpočet optimální výše dotace'!K19</f>
        <v>0</v>
      </c>
      <c r="J23" s="158">
        <f>'Výpočet optimální výše dotace'!L19</f>
        <v>0</v>
      </c>
      <c r="K23" s="159">
        <f>'Výpočet optimální výše dotace'!M19</f>
        <v>0</v>
      </c>
      <c r="L23" s="159">
        <f>'Výpočet optimální výše dotace'!N19</f>
        <v>0</v>
      </c>
      <c r="M23" s="159">
        <f>'Výpočet optimální výše dotace'!O19</f>
        <v>0</v>
      </c>
      <c r="N23" s="56" t="e">
        <f t="shared" si="2"/>
        <v>#DIV/0!</v>
      </c>
      <c r="O23" s="56">
        <f t="shared" si="3"/>
        <v>0</v>
      </c>
      <c r="P23" s="56">
        <f t="shared" si="4"/>
        <v>0</v>
      </c>
    </row>
    <row r="24" spans="2:16" ht="15.75" thickBot="1" x14ac:dyDescent="0.3">
      <c r="B24" s="157">
        <f>'Výpočet optimální výše dotace'!D20</f>
        <v>0</v>
      </c>
      <c r="C24" s="158">
        <f>'Výpočet optimální výše dotace'!E20</f>
        <v>0</v>
      </c>
      <c r="D24" s="153">
        <f>'Výpočet optimální výše dotace'!Q20</f>
        <v>0</v>
      </c>
      <c r="E24" s="158">
        <f>'Výpočet optimální výše dotace'!G20</f>
        <v>0</v>
      </c>
      <c r="F24" s="158">
        <f>'Výpočet optimální výše dotace'!H20</f>
        <v>0</v>
      </c>
      <c r="G24" s="158">
        <f>'Výpočet optimální výše dotace'!I20</f>
        <v>0</v>
      </c>
      <c r="H24" s="158">
        <f>'Výpočet optimální výše dotace'!J20</f>
        <v>0</v>
      </c>
      <c r="I24" s="158">
        <f>'Výpočet optimální výše dotace'!K20</f>
        <v>0</v>
      </c>
      <c r="J24" s="158">
        <f>'Výpočet optimální výše dotace'!L20</f>
        <v>0</v>
      </c>
      <c r="K24" s="159">
        <f>'Výpočet optimální výše dotace'!M20</f>
        <v>0</v>
      </c>
      <c r="L24" s="159">
        <f>'Výpočet optimální výše dotace'!N20</f>
        <v>0</v>
      </c>
      <c r="M24" s="159">
        <f>'Výpočet optimální výše dotace'!O20</f>
        <v>0</v>
      </c>
      <c r="N24" s="56" t="e">
        <f t="shared" si="2"/>
        <v>#DIV/0!</v>
      </c>
      <c r="O24" s="56">
        <f t="shared" si="3"/>
        <v>0</v>
      </c>
      <c r="P24" s="56">
        <f t="shared" si="4"/>
        <v>0</v>
      </c>
    </row>
    <row r="25" spans="2:16" ht="15.75" thickBot="1" x14ac:dyDescent="0.3">
      <c r="B25" s="157">
        <f>'Výpočet optimální výše dotace'!D21</f>
        <v>0</v>
      </c>
      <c r="C25" s="158">
        <f>'Výpočet optimální výše dotace'!E21</f>
        <v>0</v>
      </c>
      <c r="D25" s="160">
        <f>'Výpočet optimální výše dotace'!Q21</f>
        <v>0</v>
      </c>
      <c r="E25" s="158">
        <f>'Výpočet optimální výše dotace'!G21</f>
        <v>0</v>
      </c>
      <c r="F25" s="158">
        <f>'Výpočet optimální výše dotace'!H21</f>
        <v>0</v>
      </c>
      <c r="G25" s="158">
        <f>'Výpočet optimální výše dotace'!I21</f>
        <v>0</v>
      </c>
      <c r="H25" s="158">
        <f>'Výpočet optimální výše dotace'!J21</f>
        <v>0</v>
      </c>
      <c r="I25" s="158">
        <f>'Výpočet optimální výše dotace'!K21</f>
        <v>0</v>
      </c>
      <c r="J25" s="158">
        <f>'Výpočet optimální výše dotace'!L21</f>
        <v>0</v>
      </c>
      <c r="K25" s="159">
        <f>'Výpočet optimální výše dotace'!M21</f>
        <v>0</v>
      </c>
      <c r="L25" s="159">
        <f>'Výpočet optimální výše dotace'!N21</f>
        <v>0</v>
      </c>
      <c r="M25" s="159">
        <f>'Výpočet optimální výše dotace'!O21</f>
        <v>0</v>
      </c>
      <c r="N25" s="56" t="e">
        <f t="shared" si="2"/>
        <v>#DIV/0!</v>
      </c>
      <c r="O25" s="56">
        <f t="shared" si="3"/>
        <v>0</v>
      </c>
      <c r="P25" s="56">
        <f t="shared" si="4"/>
        <v>0</v>
      </c>
    </row>
    <row r="26" spans="2:16" ht="15.75" thickBot="1" x14ac:dyDescent="0.3">
      <c r="B26" s="157">
        <f>'Výpočet optimální výše dotace'!D22</f>
        <v>0</v>
      </c>
      <c r="C26" s="158">
        <f>'Výpočet optimální výše dotace'!E22</f>
        <v>0</v>
      </c>
      <c r="D26" s="153">
        <f>'Výpočet optimální výše dotace'!Q22</f>
        <v>0</v>
      </c>
      <c r="E26" s="158">
        <f>'Výpočet optimální výše dotace'!G22</f>
        <v>0</v>
      </c>
      <c r="F26" s="158">
        <f>'Výpočet optimální výše dotace'!H22</f>
        <v>0</v>
      </c>
      <c r="G26" s="158">
        <f>'Výpočet optimální výše dotace'!I22</f>
        <v>0</v>
      </c>
      <c r="H26" s="158">
        <f>'Výpočet optimální výše dotace'!J22</f>
        <v>0</v>
      </c>
      <c r="I26" s="158">
        <f>'Výpočet optimální výše dotace'!K22</f>
        <v>0</v>
      </c>
      <c r="J26" s="158">
        <f>'Výpočet optimální výše dotace'!L22</f>
        <v>0</v>
      </c>
      <c r="K26" s="159">
        <f>'Výpočet optimální výše dotace'!M22</f>
        <v>0</v>
      </c>
      <c r="L26" s="159">
        <f>'Výpočet optimální výše dotace'!N22</f>
        <v>0</v>
      </c>
      <c r="M26" s="159">
        <f>'Výpočet optimální výše dotace'!O22</f>
        <v>0</v>
      </c>
      <c r="N26" s="56" t="e">
        <f t="shared" si="2"/>
        <v>#DIV/0!</v>
      </c>
      <c r="O26" s="56">
        <f t="shared" si="3"/>
        <v>0</v>
      </c>
      <c r="P26" s="56">
        <f t="shared" si="4"/>
        <v>0</v>
      </c>
    </row>
    <row r="27" spans="2:16" ht="15.75" thickBot="1" x14ac:dyDescent="0.3">
      <c r="B27" s="157">
        <f>'Výpočet optimální výše dotace'!D23</f>
        <v>0</v>
      </c>
      <c r="C27" s="158">
        <f>'Výpočet optimální výše dotace'!E23</f>
        <v>0</v>
      </c>
      <c r="D27" s="153">
        <f>'Výpočet optimální výše dotace'!Q23</f>
        <v>0</v>
      </c>
      <c r="E27" s="158">
        <f>'Výpočet optimální výše dotace'!G23</f>
        <v>0</v>
      </c>
      <c r="F27" s="158">
        <f>'Výpočet optimální výše dotace'!H23</f>
        <v>0</v>
      </c>
      <c r="G27" s="158">
        <f>'Výpočet optimální výše dotace'!I23</f>
        <v>0</v>
      </c>
      <c r="H27" s="158">
        <f>'Výpočet optimální výše dotace'!J23</f>
        <v>0</v>
      </c>
      <c r="I27" s="158">
        <f>'Výpočet optimální výše dotace'!K23</f>
        <v>0</v>
      </c>
      <c r="J27" s="158">
        <f>'Výpočet optimální výše dotace'!L23</f>
        <v>0</v>
      </c>
      <c r="K27" s="159">
        <f>'Výpočet optimální výše dotace'!M23</f>
        <v>0</v>
      </c>
      <c r="L27" s="159">
        <f>'Výpočet optimální výše dotace'!N23</f>
        <v>0</v>
      </c>
      <c r="M27" s="159">
        <f>'Výpočet optimální výše dotace'!O23</f>
        <v>0</v>
      </c>
      <c r="N27" s="56" t="e">
        <f t="shared" si="2"/>
        <v>#DIV/0!</v>
      </c>
      <c r="O27" s="56">
        <f t="shared" si="3"/>
        <v>0</v>
      </c>
      <c r="P27" s="56">
        <f t="shared" si="4"/>
        <v>0</v>
      </c>
    </row>
    <row r="28" spans="2:16" ht="15.75" thickBot="1" x14ac:dyDescent="0.3">
      <c r="B28" s="157">
        <f>'Výpočet optimální výše dotace'!D24</f>
        <v>0</v>
      </c>
      <c r="C28" s="158">
        <f>'Výpočet optimální výše dotace'!E24</f>
        <v>0</v>
      </c>
      <c r="D28" s="153">
        <f>'Výpočet optimální výše dotace'!Q24</f>
        <v>0</v>
      </c>
      <c r="E28" s="158">
        <f>'Výpočet optimální výše dotace'!G24</f>
        <v>0</v>
      </c>
      <c r="F28" s="158">
        <f>'Výpočet optimální výše dotace'!H24</f>
        <v>0</v>
      </c>
      <c r="G28" s="158">
        <f>'Výpočet optimální výše dotace'!I24</f>
        <v>0</v>
      </c>
      <c r="H28" s="158">
        <f>'Výpočet optimální výše dotace'!J24</f>
        <v>0</v>
      </c>
      <c r="I28" s="158">
        <f>'Výpočet optimální výše dotace'!K24</f>
        <v>0</v>
      </c>
      <c r="J28" s="158">
        <f>'Výpočet optimální výše dotace'!L24</f>
        <v>0</v>
      </c>
      <c r="K28" s="159">
        <f>'Výpočet optimální výše dotace'!M24</f>
        <v>0</v>
      </c>
      <c r="L28" s="159">
        <f>'Výpočet optimální výše dotace'!N24</f>
        <v>0</v>
      </c>
      <c r="M28" s="159">
        <f>'Výpočet optimální výše dotace'!O24</f>
        <v>0</v>
      </c>
      <c r="N28" s="56" t="e">
        <f t="shared" si="2"/>
        <v>#DIV/0!</v>
      </c>
      <c r="O28" s="56">
        <f t="shared" si="3"/>
        <v>0</v>
      </c>
      <c r="P28" s="56">
        <f t="shared" si="4"/>
        <v>0</v>
      </c>
    </row>
    <row r="29" spans="2:16" ht="15.75" thickBot="1" x14ac:dyDescent="0.3">
      <c r="B29" s="157">
        <f>'Výpočet optimální výše dotace'!D25</f>
        <v>0</v>
      </c>
      <c r="C29" s="158">
        <f>'Výpočet optimální výše dotace'!E25</f>
        <v>0</v>
      </c>
      <c r="D29" s="153">
        <f>'Výpočet optimální výše dotace'!Q25</f>
        <v>0</v>
      </c>
      <c r="E29" s="158">
        <f>'Výpočet optimální výše dotace'!G25</f>
        <v>0</v>
      </c>
      <c r="F29" s="158">
        <f>'Výpočet optimální výše dotace'!H25</f>
        <v>0</v>
      </c>
      <c r="G29" s="158">
        <f>'Výpočet optimální výše dotace'!I25</f>
        <v>0</v>
      </c>
      <c r="H29" s="158">
        <f>'Výpočet optimální výše dotace'!J25</f>
        <v>0</v>
      </c>
      <c r="I29" s="158">
        <f>'Výpočet optimální výše dotace'!K25</f>
        <v>0</v>
      </c>
      <c r="J29" s="158">
        <f>'Výpočet optimální výše dotace'!L25</f>
        <v>0</v>
      </c>
      <c r="K29" s="159">
        <f>'Výpočet optimální výše dotace'!M25</f>
        <v>0</v>
      </c>
      <c r="L29" s="159">
        <f>'Výpočet optimální výše dotace'!N25</f>
        <v>0</v>
      </c>
      <c r="M29" s="159">
        <f>'Výpočet optimální výše dotace'!O25</f>
        <v>0</v>
      </c>
      <c r="N29" s="56" t="e">
        <f t="shared" si="2"/>
        <v>#DIV/0!</v>
      </c>
      <c r="O29" s="56">
        <f t="shared" si="3"/>
        <v>0</v>
      </c>
      <c r="P29" s="56">
        <f t="shared" si="4"/>
        <v>0</v>
      </c>
    </row>
    <row r="30" spans="2:16" ht="15.75" thickBot="1" x14ac:dyDescent="0.3">
      <c r="B30" s="198">
        <f>'Výpočet optimální výše dotace'!D26</f>
        <v>0</v>
      </c>
      <c r="C30" s="199">
        <f>'Výpočet optimální výše dotace'!E26</f>
        <v>0</v>
      </c>
      <c r="D30" s="170">
        <f>'Výpočet optimální výše dotace'!Q26</f>
        <v>0</v>
      </c>
      <c r="E30" s="199">
        <f>'Výpočet optimální výše dotace'!G26</f>
        <v>0</v>
      </c>
      <c r="F30" s="199">
        <f>'Výpočet optimální výše dotace'!H26</f>
        <v>0</v>
      </c>
      <c r="G30" s="199">
        <f>'Výpočet optimální výše dotace'!I26</f>
        <v>0</v>
      </c>
      <c r="H30" s="199">
        <f>'Výpočet optimální výše dotace'!J26</f>
        <v>0</v>
      </c>
      <c r="I30" s="199">
        <f>'Výpočet optimální výše dotace'!K26</f>
        <v>0</v>
      </c>
      <c r="J30" s="199">
        <f>'Výpočet optimální výše dotace'!L26</f>
        <v>0</v>
      </c>
      <c r="K30" s="200">
        <f>'Výpočet optimální výše dotace'!M26</f>
        <v>0</v>
      </c>
      <c r="L30" s="200">
        <f>'Výpočet optimální výše dotace'!N26</f>
        <v>0</v>
      </c>
      <c r="M30" s="200">
        <f>'Výpočet optimální výše dotace'!O26</f>
        <v>0</v>
      </c>
      <c r="N30" s="171" t="e">
        <f t="shared" si="2"/>
        <v>#DIV/0!</v>
      </c>
      <c r="O30" s="171">
        <f t="shared" si="3"/>
        <v>0</v>
      </c>
      <c r="P30" s="171">
        <f t="shared" si="4"/>
        <v>0</v>
      </c>
    </row>
    <row r="31" spans="2:16" x14ac:dyDescent="0.25">
      <c r="B31" s="57" t="s">
        <v>24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2:16" x14ac:dyDescent="0.25">
      <c r="B32" s="58" t="s">
        <v>98</v>
      </c>
      <c r="C32" s="37"/>
      <c r="D32" s="59"/>
      <c r="E32" s="59"/>
      <c r="F32" s="59"/>
      <c r="G32" s="60"/>
      <c r="H32" s="60"/>
      <c r="J32" s="61"/>
      <c r="K32" s="254"/>
      <c r="L32" s="254"/>
      <c r="M32" s="254"/>
      <c r="N32" s="254"/>
      <c r="O32" s="254"/>
    </row>
    <row r="33" spans="2:16" x14ac:dyDescent="0.25">
      <c r="B33" s="59" t="s">
        <v>68</v>
      </c>
      <c r="C33" s="37"/>
      <c r="D33" s="59"/>
      <c r="E33" s="59"/>
      <c r="F33" s="59"/>
      <c r="G33" s="37"/>
      <c r="H33" s="37"/>
      <c r="I33" s="37"/>
      <c r="J33" s="37"/>
      <c r="K33" s="37"/>
      <c r="L33" s="37"/>
      <c r="M33" s="37"/>
      <c r="N33" s="37"/>
    </row>
    <row r="34" spans="2:16" x14ac:dyDescent="0.25">
      <c r="B34" s="59" t="s">
        <v>69</v>
      </c>
      <c r="C34" s="37"/>
      <c r="D34" s="59"/>
      <c r="E34" s="59"/>
      <c r="F34" s="59"/>
      <c r="G34" s="37"/>
      <c r="H34" s="37"/>
      <c r="I34" s="37"/>
      <c r="J34" s="37"/>
      <c r="K34" s="37"/>
      <c r="L34" s="37"/>
      <c r="M34" s="37"/>
      <c r="N34" s="37"/>
    </row>
    <row r="35" spans="2:16" x14ac:dyDescent="0.25">
      <c r="B35" s="59" t="s">
        <v>70</v>
      </c>
      <c r="C35" s="37"/>
      <c r="D35" s="59"/>
      <c r="E35" s="59"/>
      <c r="F35" s="59"/>
      <c r="G35" s="37"/>
      <c r="H35" s="37"/>
      <c r="I35" s="37"/>
      <c r="J35" s="37"/>
      <c r="K35" s="37"/>
      <c r="L35" s="37"/>
      <c r="M35" s="37"/>
      <c r="N35" s="37"/>
    </row>
    <row r="36" spans="2:16" x14ac:dyDescent="0.25">
      <c r="B36" s="59"/>
      <c r="C36" s="37"/>
      <c r="D36" s="59"/>
      <c r="E36" s="59"/>
      <c r="F36" s="59"/>
      <c r="G36" s="37"/>
      <c r="H36" s="37"/>
      <c r="I36" s="37"/>
      <c r="J36" s="37"/>
      <c r="K36" s="37"/>
      <c r="L36" s="37"/>
      <c r="M36" s="37"/>
      <c r="N36" s="37"/>
    </row>
    <row r="37" spans="2:16" ht="54" customHeight="1" x14ac:dyDescent="0.25">
      <c r="B37" s="255" t="s">
        <v>141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7"/>
    </row>
    <row r="38" spans="2:16" ht="15" customHeight="1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2:16" x14ac:dyDescent="0.25">
      <c r="B39" s="244" t="s">
        <v>10</v>
      </c>
      <c r="C39" s="245"/>
      <c r="D39" s="246"/>
      <c r="E39" s="244" t="s">
        <v>57</v>
      </c>
      <c r="F39" s="247"/>
      <c r="G39" s="247"/>
      <c r="H39" s="247"/>
      <c r="I39" s="247"/>
      <c r="J39" s="248"/>
      <c r="K39" s="37"/>
      <c r="L39" s="37"/>
      <c r="M39" s="37"/>
      <c r="N39" s="37"/>
    </row>
    <row r="40" spans="2:16" x14ac:dyDescent="0.25">
      <c r="B40" s="235"/>
      <c r="C40" s="236"/>
      <c r="D40" s="237"/>
      <c r="E40" s="235"/>
      <c r="F40" s="236"/>
      <c r="G40" s="236"/>
      <c r="H40" s="236"/>
      <c r="I40" s="236"/>
      <c r="J40" s="237"/>
      <c r="K40" s="37"/>
      <c r="L40" s="37"/>
      <c r="M40" s="37"/>
      <c r="N40" s="37"/>
    </row>
    <row r="41" spans="2:16" x14ac:dyDescent="0.25">
      <c r="B41" s="238"/>
      <c r="C41" s="239"/>
      <c r="D41" s="240"/>
      <c r="E41" s="238"/>
      <c r="F41" s="239"/>
      <c r="G41" s="239"/>
      <c r="H41" s="239"/>
      <c r="I41" s="239"/>
      <c r="J41" s="240"/>
    </row>
    <row r="42" spans="2:16" x14ac:dyDescent="0.25">
      <c r="B42" s="238"/>
      <c r="C42" s="239"/>
      <c r="D42" s="240"/>
      <c r="E42" s="238"/>
      <c r="F42" s="239"/>
      <c r="G42" s="239"/>
      <c r="H42" s="239"/>
      <c r="I42" s="239"/>
      <c r="J42" s="240"/>
    </row>
    <row r="43" spans="2:16" x14ac:dyDescent="0.25">
      <c r="B43" s="241"/>
      <c r="C43" s="242"/>
      <c r="D43" s="243"/>
      <c r="E43" s="241"/>
      <c r="F43" s="242"/>
      <c r="G43" s="242"/>
      <c r="H43" s="242"/>
      <c r="I43" s="242"/>
      <c r="J43" s="243"/>
    </row>
  </sheetData>
  <sheetProtection password="F36C" sheet="1" objects="1" scenarios="1"/>
  <mergeCells count="15">
    <mergeCell ref="K32:O32"/>
    <mergeCell ref="B39:D39"/>
    <mergeCell ref="E39:J39"/>
    <mergeCell ref="B40:D43"/>
    <mergeCell ref="E40:J43"/>
    <mergeCell ref="B37:P37"/>
    <mergeCell ref="B7:C7"/>
    <mergeCell ref="D7:I7"/>
    <mergeCell ref="B8:C8"/>
    <mergeCell ref="D8:I8"/>
    <mergeCell ref="C4:I4"/>
    <mergeCell ref="B5:C5"/>
    <mergeCell ref="D5:I5"/>
    <mergeCell ref="B6:C6"/>
    <mergeCell ref="D6:I6"/>
  </mergeCells>
  <conditionalFormatting sqref="O16:O30">
    <cfRule type="cellIs" dxfId="4" priority="3" operator="greaterThan">
      <formula>0</formula>
    </cfRule>
  </conditionalFormatting>
  <conditionalFormatting sqref="N14 N16:N30">
    <cfRule type="cellIs" dxfId="3" priority="1" operator="greaterThan">
      <formula>92</formula>
    </cfRule>
    <cfRule type="cellIs" dxfId="2" priority="2" operator="greaterThan">
      <formula>92</formula>
    </cfRule>
  </conditionalFormatting>
  <pageMargins left="0.25" right="0.25" top="0.75" bottom="0.75" header="0.3" footer="0.3"/>
  <pageSetup paperSize="9" scale="66" fitToHeight="0" orientation="landscape" r:id="rId1"/>
  <headerFooter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H94"/>
  <sheetViews>
    <sheetView topLeftCell="A4" zoomScale="80" zoomScaleNormal="80" workbookViewId="0">
      <selection activeCell="C20" sqref="C20:G20"/>
    </sheetView>
  </sheetViews>
  <sheetFormatPr defaultColWidth="1" defaultRowHeight="12.75" x14ac:dyDescent="0.2"/>
  <cols>
    <col min="1" max="1" width="1" style="64"/>
    <col min="2" max="2" width="10.140625" style="73" customWidth="1"/>
    <col min="3" max="3" width="4.5703125" style="64" customWidth="1"/>
    <col min="4" max="4" width="4.85546875" style="64" customWidth="1"/>
    <col min="5" max="5" width="8" style="64" customWidth="1"/>
    <col min="6" max="6" width="9.85546875" style="64" customWidth="1"/>
    <col min="7" max="7" width="63.85546875" style="64" customWidth="1"/>
    <col min="8" max="8" width="7.85546875" style="73" hidden="1" customWidth="1"/>
    <col min="9" max="9" width="17" style="73" customWidth="1"/>
    <col min="10" max="15" width="19" style="64" customWidth="1"/>
    <col min="16" max="256" width="1" style="64"/>
    <col min="257" max="257" width="2.28515625" style="64" customWidth="1"/>
    <col min="258" max="258" width="4.5703125" style="64" customWidth="1"/>
    <col min="259" max="259" width="4.85546875" style="64" customWidth="1"/>
    <col min="260" max="260" width="5.7109375" style="64" customWidth="1"/>
    <col min="261" max="261" width="5.42578125" style="64" customWidth="1"/>
    <col min="262" max="262" width="63.85546875" style="64" customWidth="1"/>
    <col min="263" max="263" width="0" style="64" hidden="1" customWidth="1"/>
    <col min="264" max="264" width="23.140625" style="64" customWidth="1"/>
    <col min="265" max="265" width="21.85546875" style="64" customWidth="1"/>
    <col min="266" max="266" width="24.140625" style="64" customWidth="1"/>
    <col min="267" max="512" width="1" style="64"/>
    <col min="513" max="513" width="2.28515625" style="64" customWidth="1"/>
    <col min="514" max="514" width="4.5703125" style="64" customWidth="1"/>
    <col min="515" max="515" width="4.85546875" style="64" customWidth="1"/>
    <col min="516" max="516" width="5.7109375" style="64" customWidth="1"/>
    <col min="517" max="517" width="5.42578125" style="64" customWidth="1"/>
    <col min="518" max="518" width="63.85546875" style="64" customWidth="1"/>
    <col min="519" max="519" width="0" style="64" hidden="1" customWidth="1"/>
    <col min="520" max="520" width="23.140625" style="64" customWidth="1"/>
    <col min="521" max="521" width="21.85546875" style="64" customWidth="1"/>
    <col min="522" max="522" width="24.140625" style="64" customWidth="1"/>
    <col min="523" max="768" width="1" style="64"/>
    <col min="769" max="769" width="2.28515625" style="64" customWidth="1"/>
    <col min="770" max="770" width="4.5703125" style="64" customWidth="1"/>
    <col min="771" max="771" width="4.85546875" style="64" customWidth="1"/>
    <col min="772" max="772" width="5.7109375" style="64" customWidth="1"/>
    <col min="773" max="773" width="5.42578125" style="64" customWidth="1"/>
    <col min="774" max="774" width="63.85546875" style="64" customWidth="1"/>
    <col min="775" max="775" width="0" style="64" hidden="1" customWidth="1"/>
    <col min="776" max="776" width="23.140625" style="64" customWidth="1"/>
    <col min="777" max="777" width="21.85546875" style="64" customWidth="1"/>
    <col min="778" max="778" width="24.140625" style="64" customWidth="1"/>
    <col min="779" max="1024" width="1" style="64"/>
    <col min="1025" max="1025" width="2.28515625" style="64" customWidth="1"/>
    <col min="1026" max="1026" width="4.5703125" style="64" customWidth="1"/>
    <col min="1027" max="1027" width="4.85546875" style="64" customWidth="1"/>
    <col min="1028" max="1028" width="5.7109375" style="64" customWidth="1"/>
    <col min="1029" max="1029" width="5.42578125" style="64" customWidth="1"/>
    <col min="1030" max="1030" width="63.85546875" style="64" customWidth="1"/>
    <col min="1031" max="1031" width="0" style="64" hidden="1" customWidth="1"/>
    <col min="1032" max="1032" width="23.140625" style="64" customWidth="1"/>
    <col min="1033" max="1033" width="21.85546875" style="64" customWidth="1"/>
    <col min="1034" max="1034" width="24.140625" style="64" customWidth="1"/>
    <col min="1035" max="1280" width="1" style="64"/>
    <col min="1281" max="1281" width="2.28515625" style="64" customWidth="1"/>
    <col min="1282" max="1282" width="4.5703125" style="64" customWidth="1"/>
    <col min="1283" max="1283" width="4.85546875" style="64" customWidth="1"/>
    <col min="1284" max="1284" width="5.7109375" style="64" customWidth="1"/>
    <col min="1285" max="1285" width="5.42578125" style="64" customWidth="1"/>
    <col min="1286" max="1286" width="63.85546875" style="64" customWidth="1"/>
    <col min="1287" max="1287" width="0" style="64" hidden="1" customWidth="1"/>
    <col min="1288" max="1288" width="23.140625" style="64" customWidth="1"/>
    <col min="1289" max="1289" width="21.85546875" style="64" customWidth="1"/>
    <col min="1290" max="1290" width="24.140625" style="64" customWidth="1"/>
    <col min="1291" max="1536" width="1" style="64"/>
    <col min="1537" max="1537" width="2.28515625" style="64" customWidth="1"/>
    <col min="1538" max="1538" width="4.5703125" style="64" customWidth="1"/>
    <col min="1539" max="1539" width="4.85546875" style="64" customWidth="1"/>
    <col min="1540" max="1540" width="5.7109375" style="64" customWidth="1"/>
    <col min="1541" max="1541" width="5.42578125" style="64" customWidth="1"/>
    <col min="1542" max="1542" width="63.85546875" style="64" customWidth="1"/>
    <col min="1543" max="1543" width="0" style="64" hidden="1" customWidth="1"/>
    <col min="1544" max="1544" width="23.140625" style="64" customWidth="1"/>
    <col min="1545" max="1545" width="21.85546875" style="64" customWidth="1"/>
    <col min="1546" max="1546" width="24.140625" style="64" customWidth="1"/>
    <col min="1547" max="1792" width="1" style="64"/>
    <col min="1793" max="1793" width="2.28515625" style="64" customWidth="1"/>
    <col min="1794" max="1794" width="4.5703125" style="64" customWidth="1"/>
    <col min="1795" max="1795" width="4.85546875" style="64" customWidth="1"/>
    <col min="1796" max="1796" width="5.7109375" style="64" customWidth="1"/>
    <col min="1797" max="1797" width="5.42578125" style="64" customWidth="1"/>
    <col min="1798" max="1798" width="63.85546875" style="64" customWidth="1"/>
    <col min="1799" max="1799" width="0" style="64" hidden="1" customWidth="1"/>
    <col min="1800" max="1800" width="23.140625" style="64" customWidth="1"/>
    <col min="1801" max="1801" width="21.85546875" style="64" customWidth="1"/>
    <col min="1802" max="1802" width="24.140625" style="64" customWidth="1"/>
    <col min="1803" max="2048" width="1" style="64"/>
    <col min="2049" max="2049" width="2.28515625" style="64" customWidth="1"/>
    <col min="2050" max="2050" width="4.5703125" style="64" customWidth="1"/>
    <col min="2051" max="2051" width="4.85546875" style="64" customWidth="1"/>
    <col min="2052" max="2052" width="5.7109375" style="64" customWidth="1"/>
    <col min="2053" max="2053" width="5.42578125" style="64" customWidth="1"/>
    <col min="2054" max="2054" width="63.85546875" style="64" customWidth="1"/>
    <col min="2055" max="2055" width="0" style="64" hidden="1" customWidth="1"/>
    <col min="2056" max="2056" width="23.140625" style="64" customWidth="1"/>
    <col min="2057" max="2057" width="21.85546875" style="64" customWidth="1"/>
    <col min="2058" max="2058" width="24.140625" style="64" customWidth="1"/>
    <col min="2059" max="2304" width="1" style="64"/>
    <col min="2305" max="2305" width="2.28515625" style="64" customWidth="1"/>
    <col min="2306" max="2306" width="4.5703125" style="64" customWidth="1"/>
    <col min="2307" max="2307" width="4.85546875" style="64" customWidth="1"/>
    <col min="2308" max="2308" width="5.7109375" style="64" customWidth="1"/>
    <col min="2309" max="2309" width="5.42578125" style="64" customWidth="1"/>
    <col min="2310" max="2310" width="63.85546875" style="64" customWidth="1"/>
    <col min="2311" max="2311" width="0" style="64" hidden="1" customWidth="1"/>
    <col min="2312" max="2312" width="23.140625" style="64" customWidth="1"/>
    <col min="2313" max="2313" width="21.85546875" style="64" customWidth="1"/>
    <col min="2314" max="2314" width="24.140625" style="64" customWidth="1"/>
    <col min="2315" max="2560" width="1" style="64"/>
    <col min="2561" max="2561" width="2.28515625" style="64" customWidth="1"/>
    <col min="2562" max="2562" width="4.5703125" style="64" customWidth="1"/>
    <col min="2563" max="2563" width="4.85546875" style="64" customWidth="1"/>
    <col min="2564" max="2564" width="5.7109375" style="64" customWidth="1"/>
    <col min="2565" max="2565" width="5.42578125" style="64" customWidth="1"/>
    <col min="2566" max="2566" width="63.85546875" style="64" customWidth="1"/>
    <col min="2567" max="2567" width="0" style="64" hidden="1" customWidth="1"/>
    <col min="2568" max="2568" width="23.140625" style="64" customWidth="1"/>
    <col min="2569" max="2569" width="21.85546875" style="64" customWidth="1"/>
    <col min="2570" max="2570" width="24.140625" style="64" customWidth="1"/>
    <col min="2571" max="2816" width="1" style="64"/>
    <col min="2817" max="2817" width="2.28515625" style="64" customWidth="1"/>
    <col min="2818" max="2818" width="4.5703125" style="64" customWidth="1"/>
    <col min="2819" max="2819" width="4.85546875" style="64" customWidth="1"/>
    <col min="2820" max="2820" width="5.7109375" style="64" customWidth="1"/>
    <col min="2821" max="2821" width="5.42578125" style="64" customWidth="1"/>
    <col min="2822" max="2822" width="63.85546875" style="64" customWidth="1"/>
    <col min="2823" max="2823" width="0" style="64" hidden="1" customWidth="1"/>
    <col min="2824" max="2824" width="23.140625" style="64" customWidth="1"/>
    <col min="2825" max="2825" width="21.85546875" style="64" customWidth="1"/>
    <col min="2826" max="2826" width="24.140625" style="64" customWidth="1"/>
    <col min="2827" max="3072" width="1" style="64"/>
    <col min="3073" max="3073" width="2.28515625" style="64" customWidth="1"/>
    <col min="3074" max="3074" width="4.5703125" style="64" customWidth="1"/>
    <col min="3075" max="3075" width="4.85546875" style="64" customWidth="1"/>
    <col min="3076" max="3076" width="5.7109375" style="64" customWidth="1"/>
    <col min="3077" max="3077" width="5.42578125" style="64" customWidth="1"/>
    <col min="3078" max="3078" width="63.85546875" style="64" customWidth="1"/>
    <col min="3079" max="3079" width="0" style="64" hidden="1" customWidth="1"/>
    <col min="3080" max="3080" width="23.140625" style="64" customWidth="1"/>
    <col min="3081" max="3081" width="21.85546875" style="64" customWidth="1"/>
    <col min="3082" max="3082" width="24.140625" style="64" customWidth="1"/>
    <col min="3083" max="3328" width="1" style="64"/>
    <col min="3329" max="3329" width="2.28515625" style="64" customWidth="1"/>
    <col min="3330" max="3330" width="4.5703125" style="64" customWidth="1"/>
    <col min="3331" max="3331" width="4.85546875" style="64" customWidth="1"/>
    <col min="3332" max="3332" width="5.7109375" style="64" customWidth="1"/>
    <col min="3333" max="3333" width="5.42578125" style="64" customWidth="1"/>
    <col min="3334" max="3334" width="63.85546875" style="64" customWidth="1"/>
    <col min="3335" max="3335" width="0" style="64" hidden="1" customWidth="1"/>
    <col min="3336" max="3336" width="23.140625" style="64" customWidth="1"/>
    <col min="3337" max="3337" width="21.85546875" style="64" customWidth="1"/>
    <col min="3338" max="3338" width="24.140625" style="64" customWidth="1"/>
    <col min="3339" max="3584" width="1" style="64"/>
    <col min="3585" max="3585" width="2.28515625" style="64" customWidth="1"/>
    <col min="3586" max="3586" width="4.5703125" style="64" customWidth="1"/>
    <col min="3587" max="3587" width="4.85546875" style="64" customWidth="1"/>
    <col min="3588" max="3588" width="5.7109375" style="64" customWidth="1"/>
    <col min="3589" max="3589" width="5.42578125" style="64" customWidth="1"/>
    <col min="3590" max="3590" width="63.85546875" style="64" customWidth="1"/>
    <col min="3591" max="3591" width="0" style="64" hidden="1" customWidth="1"/>
    <col min="3592" max="3592" width="23.140625" style="64" customWidth="1"/>
    <col min="3593" max="3593" width="21.85546875" style="64" customWidth="1"/>
    <col min="3594" max="3594" width="24.140625" style="64" customWidth="1"/>
    <col min="3595" max="3840" width="1" style="64"/>
    <col min="3841" max="3841" width="2.28515625" style="64" customWidth="1"/>
    <col min="3842" max="3842" width="4.5703125" style="64" customWidth="1"/>
    <col min="3843" max="3843" width="4.85546875" style="64" customWidth="1"/>
    <col min="3844" max="3844" width="5.7109375" style="64" customWidth="1"/>
    <col min="3845" max="3845" width="5.42578125" style="64" customWidth="1"/>
    <col min="3846" max="3846" width="63.85546875" style="64" customWidth="1"/>
    <col min="3847" max="3847" width="0" style="64" hidden="1" customWidth="1"/>
    <col min="3848" max="3848" width="23.140625" style="64" customWidth="1"/>
    <col min="3849" max="3849" width="21.85546875" style="64" customWidth="1"/>
    <col min="3850" max="3850" width="24.140625" style="64" customWidth="1"/>
    <col min="3851" max="4096" width="1" style="64"/>
    <col min="4097" max="4097" width="2.28515625" style="64" customWidth="1"/>
    <col min="4098" max="4098" width="4.5703125" style="64" customWidth="1"/>
    <col min="4099" max="4099" width="4.85546875" style="64" customWidth="1"/>
    <col min="4100" max="4100" width="5.7109375" style="64" customWidth="1"/>
    <col min="4101" max="4101" width="5.42578125" style="64" customWidth="1"/>
    <col min="4102" max="4102" width="63.85546875" style="64" customWidth="1"/>
    <col min="4103" max="4103" width="0" style="64" hidden="1" customWidth="1"/>
    <col min="4104" max="4104" width="23.140625" style="64" customWidth="1"/>
    <col min="4105" max="4105" width="21.85546875" style="64" customWidth="1"/>
    <col min="4106" max="4106" width="24.140625" style="64" customWidth="1"/>
    <col min="4107" max="4352" width="1" style="64"/>
    <col min="4353" max="4353" width="2.28515625" style="64" customWidth="1"/>
    <col min="4354" max="4354" width="4.5703125" style="64" customWidth="1"/>
    <col min="4355" max="4355" width="4.85546875" style="64" customWidth="1"/>
    <col min="4356" max="4356" width="5.7109375" style="64" customWidth="1"/>
    <col min="4357" max="4357" width="5.42578125" style="64" customWidth="1"/>
    <col min="4358" max="4358" width="63.85546875" style="64" customWidth="1"/>
    <col min="4359" max="4359" width="0" style="64" hidden="1" customWidth="1"/>
    <col min="4360" max="4360" width="23.140625" style="64" customWidth="1"/>
    <col min="4361" max="4361" width="21.85546875" style="64" customWidth="1"/>
    <col min="4362" max="4362" width="24.140625" style="64" customWidth="1"/>
    <col min="4363" max="4608" width="1" style="64"/>
    <col min="4609" max="4609" width="2.28515625" style="64" customWidth="1"/>
    <col min="4610" max="4610" width="4.5703125" style="64" customWidth="1"/>
    <col min="4611" max="4611" width="4.85546875" style="64" customWidth="1"/>
    <col min="4612" max="4612" width="5.7109375" style="64" customWidth="1"/>
    <col min="4613" max="4613" width="5.42578125" style="64" customWidth="1"/>
    <col min="4614" max="4614" width="63.85546875" style="64" customWidth="1"/>
    <col min="4615" max="4615" width="0" style="64" hidden="1" customWidth="1"/>
    <col min="4616" max="4616" width="23.140625" style="64" customWidth="1"/>
    <col min="4617" max="4617" width="21.85546875" style="64" customWidth="1"/>
    <col min="4618" max="4618" width="24.140625" style="64" customWidth="1"/>
    <col min="4619" max="4864" width="1" style="64"/>
    <col min="4865" max="4865" width="2.28515625" style="64" customWidth="1"/>
    <col min="4866" max="4866" width="4.5703125" style="64" customWidth="1"/>
    <col min="4867" max="4867" width="4.85546875" style="64" customWidth="1"/>
    <col min="4868" max="4868" width="5.7109375" style="64" customWidth="1"/>
    <col min="4869" max="4869" width="5.42578125" style="64" customWidth="1"/>
    <col min="4870" max="4870" width="63.85546875" style="64" customWidth="1"/>
    <col min="4871" max="4871" width="0" style="64" hidden="1" customWidth="1"/>
    <col min="4872" max="4872" width="23.140625" style="64" customWidth="1"/>
    <col min="4873" max="4873" width="21.85546875" style="64" customWidth="1"/>
    <col min="4874" max="4874" width="24.140625" style="64" customWidth="1"/>
    <col min="4875" max="5120" width="1" style="64"/>
    <col min="5121" max="5121" width="2.28515625" style="64" customWidth="1"/>
    <col min="5122" max="5122" width="4.5703125" style="64" customWidth="1"/>
    <col min="5123" max="5123" width="4.85546875" style="64" customWidth="1"/>
    <col min="5124" max="5124" width="5.7109375" style="64" customWidth="1"/>
    <col min="5125" max="5125" width="5.42578125" style="64" customWidth="1"/>
    <col min="5126" max="5126" width="63.85546875" style="64" customWidth="1"/>
    <col min="5127" max="5127" width="0" style="64" hidden="1" customWidth="1"/>
    <col min="5128" max="5128" width="23.140625" style="64" customWidth="1"/>
    <col min="5129" max="5129" width="21.85546875" style="64" customWidth="1"/>
    <col min="5130" max="5130" width="24.140625" style="64" customWidth="1"/>
    <col min="5131" max="5376" width="1" style="64"/>
    <col min="5377" max="5377" width="2.28515625" style="64" customWidth="1"/>
    <col min="5378" max="5378" width="4.5703125" style="64" customWidth="1"/>
    <col min="5379" max="5379" width="4.85546875" style="64" customWidth="1"/>
    <col min="5380" max="5380" width="5.7109375" style="64" customWidth="1"/>
    <col min="5381" max="5381" width="5.42578125" style="64" customWidth="1"/>
    <col min="5382" max="5382" width="63.85546875" style="64" customWidth="1"/>
    <col min="5383" max="5383" width="0" style="64" hidden="1" customWidth="1"/>
    <col min="5384" max="5384" width="23.140625" style="64" customWidth="1"/>
    <col min="5385" max="5385" width="21.85546875" style="64" customWidth="1"/>
    <col min="5386" max="5386" width="24.140625" style="64" customWidth="1"/>
    <col min="5387" max="5632" width="1" style="64"/>
    <col min="5633" max="5633" width="2.28515625" style="64" customWidth="1"/>
    <col min="5634" max="5634" width="4.5703125" style="64" customWidth="1"/>
    <col min="5635" max="5635" width="4.85546875" style="64" customWidth="1"/>
    <col min="5636" max="5636" width="5.7109375" style="64" customWidth="1"/>
    <col min="5637" max="5637" width="5.42578125" style="64" customWidth="1"/>
    <col min="5638" max="5638" width="63.85546875" style="64" customWidth="1"/>
    <col min="5639" max="5639" width="0" style="64" hidden="1" customWidth="1"/>
    <col min="5640" max="5640" width="23.140625" style="64" customWidth="1"/>
    <col min="5641" max="5641" width="21.85546875" style="64" customWidth="1"/>
    <col min="5642" max="5642" width="24.140625" style="64" customWidth="1"/>
    <col min="5643" max="5888" width="1" style="64"/>
    <col min="5889" max="5889" width="2.28515625" style="64" customWidth="1"/>
    <col min="5890" max="5890" width="4.5703125" style="64" customWidth="1"/>
    <col min="5891" max="5891" width="4.85546875" style="64" customWidth="1"/>
    <col min="5892" max="5892" width="5.7109375" style="64" customWidth="1"/>
    <col min="5893" max="5893" width="5.42578125" style="64" customWidth="1"/>
    <col min="5894" max="5894" width="63.85546875" style="64" customWidth="1"/>
    <col min="5895" max="5895" width="0" style="64" hidden="1" customWidth="1"/>
    <col min="5896" max="5896" width="23.140625" style="64" customWidth="1"/>
    <col min="5897" max="5897" width="21.85546875" style="64" customWidth="1"/>
    <col min="5898" max="5898" width="24.140625" style="64" customWidth="1"/>
    <col min="5899" max="6144" width="1" style="64"/>
    <col min="6145" max="6145" width="2.28515625" style="64" customWidth="1"/>
    <col min="6146" max="6146" width="4.5703125" style="64" customWidth="1"/>
    <col min="6147" max="6147" width="4.85546875" style="64" customWidth="1"/>
    <col min="6148" max="6148" width="5.7109375" style="64" customWidth="1"/>
    <col min="6149" max="6149" width="5.42578125" style="64" customWidth="1"/>
    <col min="6150" max="6150" width="63.85546875" style="64" customWidth="1"/>
    <col min="6151" max="6151" width="0" style="64" hidden="1" customWidth="1"/>
    <col min="6152" max="6152" width="23.140625" style="64" customWidth="1"/>
    <col min="6153" max="6153" width="21.85546875" style="64" customWidth="1"/>
    <col min="6154" max="6154" width="24.140625" style="64" customWidth="1"/>
    <col min="6155" max="6400" width="1" style="64"/>
    <col min="6401" max="6401" width="2.28515625" style="64" customWidth="1"/>
    <col min="6402" max="6402" width="4.5703125" style="64" customWidth="1"/>
    <col min="6403" max="6403" width="4.85546875" style="64" customWidth="1"/>
    <col min="6404" max="6404" width="5.7109375" style="64" customWidth="1"/>
    <col min="6405" max="6405" width="5.42578125" style="64" customWidth="1"/>
    <col min="6406" max="6406" width="63.85546875" style="64" customWidth="1"/>
    <col min="6407" max="6407" width="0" style="64" hidden="1" customWidth="1"/>
    <col min="6408" max="6408" width="23.140625" style="64" customWidth="1"/>
    <col min="6409" max="6409" width="21.85546875" style="64" customWidth="1"/>
    <col min="6410" max="6410" width="24.140625" style="64" customWidth="1"/>
    <col min="6411" max="6656" width="1" style="64"/>
    <col min="6657" max="6657" width="2.28515625" style="64" customWidth="1"/>
    <col min="6658" max="6658" width="4.5703125" style="64" customWidth="1"/>
    <col min="6659" max="6659" width="4.85546875" style="64" customWidth="1"/>
    <col min="6660" max="6660" width="5.7109375" style="64" customWidth="1"/>
    <col min="6661" max="6661" width="5.42578125" style="64" customWidth="1"/>
    <col min="6662" max="6662" width="63.85546875" style="64" customWidth="1"/>
    <col min="6663" max="6663" width="0" style="64" hidden="1" customWidth="1"/>
    <col min="6664" max="6664" width="23.140625" style="64" customWidth="1"/>
    <col min="6665" max="6665" width="21.85546875" style="64" customWidth="1"/>
    <col min="6666" max="6666" width="24.140625" style="64" customWidth="1"/>
    <col min="6667" max="6912" width="1" style="64"/>
    <col min="6913" max="6913" width="2.28515625" style="64" customWidth="1"/>
    <col min="6914" max="6914" width="4.5703125" style="64" customWidth="1"/>
    <col min="6915" max="6915" width="4.85546875" style="64" customWidth="1"/>
    <col min="6916" max="6916" width="5.7109375" style="64" customWidth="1"/>
    <col min="6917" max="6917" width="5.42578125" style="64" customWidth="1"/>
    <col min="6918" max="6918" width="63.85546875" style="64" customWidth="1"/>
    <col min="6919" max="6919" width="0" style="64" hidden="1" customWidth="1"/>
    <col min="6920" max="6920" width="23.140625" style="64" customWidth="1"/>
    <col min="6921" max="6921" width="21.85546875" style="64" customWidth="1"/>
    <col min="6922" max="6922" width="24.140625" style="64" customWidth="1"/>
    <col min="6923" max="7168" width="1" style="64"/>
    <col min="7169" max="7169" width="2.28515625" style="64" customWidth="1"/>
    <col min="7170" max="7170" width="4.5703125" style="64" customWidth="1"/>
    <col min="7171" max="7171" width="4.85546875" style="64" customWidth="1"/>
    <col min="7172" max="7172" width="5.7109375" style="64" customWidth="1"/>
    <col min="7173" max="7173" width="5.42578125" style="64" customWidth="1"/>
    <col min="7174" max="7174" width="63.85546875" style="64" customWidth="1"/>
    <col min="7175" max="7175" width="0" style="64" hidden="1" customWidth="1"/>
    <col min="7176" max="7176" width="23.140625" style="64" customWidth="1"/>
    <col min="7177" max="7177" width="21.85546875" style="64" customWidth="1"/>
    <col min="7178" max="7178" width="24.140625" style="64" customWidth="1"/>
    <col min="7179" max="7424" width="1" style="64"/>
    <col min="7425" max="7425" width="2.28515625" style="64" customWidth="1"/>
    <col min="7426" max="7426" width="4.5703125" style="64" customWidth="1"/>
    <col min="7427" max="7427" width="4.85546875" style="64" customWidth="1"/>
    <col min="7428" max="7428" width="5.7109375" style="64" customWidth="1"/>
    <col min="7429" max="7429" width="5.42578125" style="64" customWidth="1"/>
    <col min="7430" max="7430" width="63.85546875" style="64" customWidth="1"/>
    <col min="7431" max="7431" width="0" style="64" hidden="1" customWidth="1"/>
    <col min="7432" max="7432" width="23.140625" style="64" customWidth="1"/>
    <col min="7433" max="7433" width="21.85546875" style="64" customWidth="1"/>
    <col min="7434" max="7434" width="24.140625" style="64" customWidth="1"/>
    <col min="7435" max="7680" width="1" style="64"/>
    <col min="7681" max="7681" width="2.28515625" style="64" customWidth="1"/>
    <col min="7682" max="7682" width="4.5703125" style="64" customWidth="1"/>
    <col min="7683" max="7683" width="4.85546875" style="64" customWidth="1"/>
    <col min="7684" max="7684" width="5.7109375" style="64" customWidth="1"/>
    <col min="7685" max="7685" width="5.42578125" style="64" customWidth="1"/>
    <col min="7686" max="7686" width="63.85546875" style="64" customWidth="1"/>
    <col min="7687" max="7687" width="0" style="64" hidden="1" customWidth="1"/>
    <col min="7688" max="7688" width="23.140625" style="64" customWidth="1"/>
    <col min="7689" max="7689" width="21.85546875" style="64" customWidth="1"/>
    <col min="7690" max="7690" width="24.140625" style="64" customWidth="1"/>
    <col min="7691" max="7936" width="1" style="64"/>
    <col min="7937" max="7937" width="2.28515625" style="64" customWidth="1"/>
    <col min="7938" max="7938" width="4.5703125" style="64" customWidth="1"/>
    <col min="7939" max="7939" width="4.85546875" style="64" customWidth="1"/>
    <col min="7940" max="7940" width="5.7109375" style="64" customWidth="1"/>
    <col min="7941" max="7941" width="5.42578125" style="64" customWidth="1"/>
    <col min="7942" max="7942" width="63.85546875" style="64" customWidth="1"/>
    <col min="7943" max="7943" width="0" style="64" hidden="1" customWidth="1"/>
    <col min="7944" max="7944" width="23.140625" style="64" customWidth="1"/>
    <col min="7945" max="7945" width="21.85546875" style="64" customWidth="1"/>
    <col min="7946" max="7946" width="24.140625" style="64" customWidth="1"/>
    <col min="7947" max="8192" width="1" style="64"/>
    <col min="8193" max="8193" width="2.28515625" style="64" customWidth="1"/>
    <col min="8194" max="8194" width="4.5703125" style="64" customWidth="1"/>
    <col min="8195" max="8195" width="4.85546875" style="64" customWidth="1"/>
    <col min="8196" max="8196" width="5.7109375" style="64" customWidth="1"/>
    <col min="8197" max="8197" width="5.42578125" style="64" customWidth="1"/>
    <col min="8198" max="8198" width="63.85546875" style="64" customWidth="1"/>
    <col min="8199" max="8199" width="0" style="64" hidden="1" customWidth="1"/>
    <col min="8200" max="8200" width="23.140625" style="64" customWidth="1"/>
    <col min="8201" max="8201" width="21.85546875" style="64" customWidth="1"/>
    <col min="8202" max="8202" width="24.140625" style="64" customWidth="1"/>
    <col min="8203" max="8448" width="1" style="64"/>
    <col min="8449" max="8449" width="2.28515625" style="64" customWidth="1"/>
    <col min="8450" max="8450" width="4.5703125" style="64" customWidth="1"/>
    <col min="8451" max="8451" width="4.85546875" style="64" customWidth="1"/>
    <col min="8452" max="8452" width="5.7109375" style="64" customWidth="1"/>
    <col min="8453" max="8453" width="5.42578125" style="64" customWidth="1"/>
    <col min="8454" max="8454" width="63.85546875" style="64" customWidth="1"/>
    <col min="8455" max="8455" width="0" style="64" hidden="1" customWidth="1"/>
    <col min="8456" max="8456" width="23.140625" style="64" customWidth="1"/>
    <col min="8457" max="8457" width="21.85546875" style="64" customWidth="1"/>
    <col min="8458" max="8458" width="24.140625" style="64" customWidth="1"/>
    <col min="8459" max="8704" width="1" style="64"/>
    <col min="8705" max="8705" width="2.28515625" style="64" customWidth="1"/>
    <col min="8706" max="8706" width="4.5703125" style="64" customWidth="1"/>
    <col min="8707" max="8707" width="4.85546875" style="64" customWidth="1"/>
    <col min="8708" max="8708" width="5.7109375" style="64" customWidth="1"/>
    <col min="8709" max="8709" width="5.42578125" style="64" customWidth="1"/>
    <col min="8710" max="8710" width="63.85546875" style="64" customWidth="1"/>
    <col min="8711" max="8711" width="0" style="64" hidden="1" customWidth="1"/>
    <col min="8712" max="8712" width="23.140625" style="64" customWidth="1"/>
    <col min="8713" max="8713" width="21.85546875" style="64" customWidth="1"/>
    <col min="8714" max="8714" width="24.140625" style="64" customWidth="1"/>
    <col min="8715" max="8960" width="1" style="64"/>
    <col min="8961" max="8961" width="2.28515625" style="64" customWidth="1"/>
    <col min="8962" max="8962" width="4.5703125" style="64" customWidth="1"/>
    <col min="8963" max="8963" width="4.85546875" style="64" customWidth="1"/>
    <col min="8964" max="8964" width="5.7109375" style="64" customWidth="1"/>
    <col min="8965" max="8965" width="5.42578125" style="64" customWidth="1"/>
    <col min="8966" max="8966" width="63.85546875" style="64" customWidth="1"/>
    <col min="8967" max="8967" width="0" style="64" hidden="1" customWidth="1"/>
    <col min="8968" max="8968" width="23.140625" style="64" customWidth="1"/>
    <col min="8969" max="8969" width="21.85546875" style="64" customWidth="1"/>
    <col min="8970" max="8970" width="24.140625" style="64" customWidth="1"/>
    <col min="8971" max="9216" width="1" style="64"/>
    <col min="9217" max="9217" width="2.28515625" style="64" customWidth="1"/>
    <col min="9218" max="9218" width="4.5703125" style="64" customWidth="1"/>
    <col min="9219" max="9219" width="4.85546875" style="64" customWidth="1"/>
    <col min="9220" max="9220" width="5.7109375" style="64" customWidth="1"/>
    <col min="9221" max="9221" width="5.42578125" style="64" customWidth="1"/>
    <col min="9222" max="9222" width="63.85546875" style="64" customWidth="1"/>
    <col min="9223" max="9223" width="0" style="64" hidden="1" customWidth="1"/>
    <col min="9224" max="9224" width="23.140625" style="64" customWidth="1"/>
    <col min="9225" max="9225" width="21.85546875" style="64" customWidth="1"/>
    <col min="9226" max="9226" width="24.140625" style="64" customWidth="1"/>
    <col min="9227" max="9472" width="1" style="64"/>
    <col min="9473" max="9473" width="2.28515625" style="64" customWidth="1"/>
    <col min="9474" max="9474" width="4.5703125" style="64" customWidth="1"/>
    <col min="9475" max="9475" width="4.85546875" style="64" customWidth="1"/>
    <col min="9476" max="9476" width="5.7109375" style="64" customWidth="1"/>
    <col min="9477" max="9477" width="5.42578125" style="64" customWidth="1"/>
    <col min="9478" max="9478" width="63.85546875" style="64" customWidth="1"/>
    <col min="9479" max="9479" width="0" style="64" hidden="1" customWidth="1"/>
    <col min="9480" max="9480" width="23.140625" style="64" customWidth="1"/>
    <col min="9481" max="9481" width="21.85546875" style="64" customWidth="1"/>
    <col min="9482" max="9482" width="24.140625" style="64" customWidth="1"/>
    <col min="9483" max="9728" width="1" style="64"/>
    <col min="9729" max="9729" width="2.28515625" style="64" customWidth="1"/>
    <col min="9730" max="9730" width="4.5703125" style="64" customWidth="1"/>
    <col min="9731" max="9731" width="4.85546875" style="64" customWidth="1"/>
    <col min="9732" max="9732" width="5.7109375" style="64" customWidth="1"/>
    <col min="9733" max="9733" width="5.42578125" style="64" customWidth="1"/>
    <col min="9734" max="9734" width="63.85546875" style="64" customWidth="1"/>
    <col min="9735" max="9735" width="0" style="64" hidden="1" customWidth="1"/>
    <col min="9736" max="9736" width="23.140625" style="64" customWidth="1"/>
    <col min="9737" max="9737" width="21.85546875" style="64" customWidth="1"/>
    <col min="9738" max="9738" width="24.140625" style="64" customWidth="1"/>
    <col min="9739" max="9984" width="1" style="64"/>
    <col min="9985" max="9985" width="2.28515625" style="64" customWidth="1"/>
    <col min="9986" max="9986" width="4.5703125" style="64" customWidth="1"/>
    <col min="9987" max="9987" width="4.85546875" style="64" customWidth="1"/>
    <col min="9988" max="9988" width="5.7109375" style="64" customWidth="1"/>
    <col min="9989" max="9989" width="5.42578125" style="64" customWidth="1"/>
    <col min="9990" max="9990" width="63.85546875" style="64" customWidth="1"/>
    <col min="9991" max="9991" width="0" style="64" hidden="1" customWidth="1"/>
    <col min="9992" max="9992" width="23.140625" style="64" customWidth="1"/>
    <col min="9993" max="9993" width="21.85546875" style="64" customWidth="1"/>
    <col min="9994" max="9994" width="24.140625" style="64" customWidth="1"/>
    <col min="9995" max="10240" width="1" style="64"/>
    <col min="10241" max="10241" width="2.28515625" style="64" customWidth="1"/>
    <col min="10242" max="10242" width="4.5703125" style="64" customWidth="1"/>
    <col min="10243" max="10243" width="4.85546875" style="64" customWidth="1"/>
    <col min="10244" max="10244" width="5.7109375" style="64" customWidth="1"/>
    <col min="10245" max="10245" width="5.42578125" style="64" customWidth="1"/>
    <col min="10246" max="10246" width="63.85546875" style="64" customWidth="1"/>
    <col min="10247" max="10247" width="0" style="64" hidden="1" customWidth="1"/>
    <col min="10248" max="10248" width="23.140625" style="64" customWidth="1"/>
    <col min="10249" max="10249" width="21.85546875" style="64" customWidth="1"/>
    <col min="10250" max="10250" width="24.140625" style="64" customWidth="1"/>
    <col min="10251" max="10496" width="1" style="64"/>
    <col min="10497" max="10497" width="2.28515625" style="64" customWidth="1"/>
    <col min="10498" max="10498" width="4.5703125" style="64" customWidth="1"/>
    <col min="10499" max="10499" width="4.85546875" style="64" customWidth="1"/>
    <col min="10500" max="10500" width="5.7109375" style="64" customWidth="1"/>
    <col min="10501" max="10501" width="5.42578125" style="64" customWidth="1"/>
    <col min="10502" max="10502" width="63.85546875" style="64" customWidth="1"/>
    <col min="10503" max="10503" width="0" style="64" hidden="1" customWidth="1"/>
    <col min="10504" max="10504" width="23.140625" style="64" customWidth="1"/>
    <col min="10505" max="10505" width="21.85546875" style="64" customWidth="1"/>
    <col min="10506" max="10506" width="24.140625" style="64" customWidth="1"/>
    <col min="10507" max="10752" width="1" style="64"/>
    <col min="10753" max="10753" width="2.28515625" style="64" customWidth="1"/>
    <col min="10754" max="10754" width="4.5703125" style="64" customWidth="1"/>
    <col min="10755" max="10755" width="4.85546875" style="64" customWidth="1"/>
    <col min="10756" max="10756" width="5.7109375" style="64" customWidth="1"/>
    <col min="10757" max="10757" width="5.42578125" style="64" customWidth="1"/>
    <col min="10758" max="10758" width="63.85546875" style="64" customWidth="1"/>
    <col min="10759" max="10759" width="0" style="64" hidden="1" customWidth="1"/>
    <col min="10760" max="10760" width="23.140625" style="64" customWidth="1"/>
    <col min="10761" max="10761" width="21.85546875" style="64" customWidth="1"/>
    <col min="10762" max="10762" width="24.140625" style="64" customWidth="1"/>
    <col min="10763" max="11008" width="1" style="64"/>
    <col min="11009" max="11009" width="2.28515625" style="64" customWidth="1"/>
    <col min="11010" max="11010" width="4.5703125" style="64" customWidth="1"/>
    <col min="11011" max="11011" width="4.85546875" style="64" customWidth="1"/>
    <col min="11012" max="11012" width="5.7109375" style="64" customWidth="1"/>
    <col min="11013" max="11013" width="5.42578125" style="64" customWidth="1"/>
    <col min="11014" max="11014" width="63.85546875" style="64" customWidth="1"/>
    <col min="11015" max="11015" width="0" style="64" hidden="1" customWidth="1"/>
    <col min="11016" max="11016" width="23.140625" style="64" customWidth="1"/>
    <col min="11017" max="11017" width="21.85546875" style="64" customWidth="1"/>
    <col min="11018" max="11018" width="24.140625" style="64" customWidth="1"/>
    <col min="11019" max="11264" width="1" style="64"/>
    <col min="11265" max="11265" width="2.28515625" style="64" customWidth="1"/>
    <col min="11266" max="11266" width="4.5703125" style="64" customWidth="1"/>
    <col min="11267" max="11267" width="4.85546875" style="64" customWidth="1"/>
    <col min="11268" max="11268" width="5.7109375" style="64" customWidth="1"/>
    <col min="11269" max="11269" width="5.42578125" style="64" customWidth="1"/>
    <col min="11270" max="11270" width="63.85546875" style="64" customWidth="1"/>
    <col min="11271" max="11271" width="0" style="64" hidden="1" customWidth="1"/>
    <col min="11272" max="11272" width="23.140625" style="64" customWidth="1"/>
    <col min="11273" max="11273" width="21.85546875" style="64" customWidth="1"/>
    <col min="11274" max="11274" width="24.140625" style="64" customWidth="1"/>
    <col min="11275" max="11520" width="1" style="64"/>
    <col min="11521" max="11521" width="2.28515625" style="64" customWidth="1"/>
    <col min="11522" max="11522" width="4.5703125" style="64" customWidth="1"/>
    <col min="11523" max="11523" width="4.85546875" style="64" customWidth="1"/>
    <col min="11524" max="11524" width="5.7109375" style="64" customWidth="1"/>
    <col min="11525" max="11525" width="5.42578125" style="64" customWidth="1"/>
    <col min="11526" max="11526" width="63.85546875" style="64" customWidth="1"/>
    <col min="11527" max="11527" width="0" style="64" hidden="1" customWidth="1"/>
    <col min="11528" max="11528" width="23.140625" style="64" customWidth="1"/>
    <col min="11529" max="11529" width="21.85546875" style="64" customWidth="1"/>
    <col min="11530" max="11530" width="24.140625" style="64" customWidth="1"/>
    <col min="11531" max="11776" width="1" style="64"/>
    <col min="11777" max="11777" width="2.28515625" style="64" customWidth="1"/>
    <col min="11778" max="11778" width="4.5703125" style="64" customWidth="1"/>
    <col min="11779" max="11779" width="4.85546875" style="64" customWidth="1"/>
    <col min="11780" max="11780" width="5.7109375" style="64" customWidth="1"/>
    <col min="11781" max="11781" width="5.42578125" style="64" customWidth="1"/>
    <col min="11782" max="11782" width="63.85546875" style="64" customWidth="1"/>
    <col min="11783" max="11783" width="0" style="64" hidden="1" customWidth="1"/>
    <col min="11784" max="11784" width="23.140625" style="64" customWidth="1"/>
    <col min="11785" max="11785" width="21.85546875" style="64" customWidth="1"/>
    <col min="11786" max="11786" width="24.140625" style="64" customWidth="1"/>
    <col min="11787" max="12032" width="1" style="64"/>
    <col min="12033" max="12033" width="2.28515625" style="64" customWidth="1"/>
    <col min="12034" max="12034" width="4.5703125" style="64" customWidth="1"/>
    <col min="12035" max="12035" width="4.85546875" style="64" customWidth="1"/>
    <col min="12036" max="12036" width="5.7109375" style="64" customWidth="1"/>
    <col min="12037" max="12037" width="5.42578125" style="64" customWidth="1"/>
    <col min="12038" max="12038" width="63.85546875" style="64" customWidth="1"/>
    <col min="12039" max="12039" width="0" style="64" hidden="1" customWidth="1"/>
    <col min="12040" max="12040" width="23.140625" style="64" customWidth="1"/>
    <col min="12041" max="12041" width="21.85546875" style="64" customWidth="1"/>
    <col min="12042" max="12042" width="24.140625" style="64" customWidth="1"/>
    <col min="12043" max="12288" width="1" style="64"/>
    <col min="12289" max="12289" width="2.28515625" style="64" customWidth="1"/>
    <col min="12290" max="12290" width="4.5703125" style="64" customWidth="1"/>
    <col min="12291" max="12291" width="4.85546875" style="64" customWidth="1"/>
    <col min="12292" max="12292" width="5.7109375" style="64" customWidth="1"/>
    <col min="12293" max="12293" width="5.42578125" style="64" customWidth="1"/>
    <col min="12294" max="12294" width="63.85546875" style="64" customWidth="1"/>
    <col min="12295" max="12295" width="0" style="64" hidden="1" customWidth="1"/>
    <col min="12296" max="12296" width="23.140625" style="64" customWidth="1"/>
    <col min="12297" max="12297" width="21.85546875" style="64" customWidth="1"/>
    <col min="12298" max="12298" width="24.140625" style="64" customWidth="1"/>
    <col min="12299" max="12544" width="1" style="64"/>
    <col min="12545" max="12545" width="2.28515625" style="64" customWidth="1"/>
    <col min="12546" max="12546" width="4.5703125" style="64" customWidth="1"/>
    <col min="12547" max="12547" width="4.85546875" style="64" customWidth="1"/>
    <col min="12548" max="12548" width="5.7109375" style="64" customWidth="1"/>
    <col min="12549" max="12549" width="5.42578125" style="64" customWidth="1"/>
    <col min="12550" max="12550" width="63.85546875" style="64" customWidth="1"/>
    <col min="12551" max="12551" width="0" style="64" hidden="1" customWidth="1"/>
    <col min="12552" max="12552" width="23.140625" style="64" customWidth="1"/>
    <col min="12553" max="12553" width="21.85546875" style="64" customWidth="1"/>
    <col min="12554" max="12554" width="24.140625" style="64" customWidth="1"/>
    <col min="12555" max="12800" width="1" style="64"/>
    <col min="12801" max="12801" width="2.28515625" style="64" customWidth="1"/>
    <col min="12802" max="12802" width="4.5703125" style="64" customWidth="1"/>
    <col min="12803" max="12803" width="4.85546875" style="64" customWidth="1"/>
    <col min="12804" max="12804" width="5.7109375" style="64" customWidth="1"/>
    <col min="12805" max="12805" width="5.42578125" style="64" customWidth="1"/>
    <col min="12806" max="12806" width="63.85546875" style="64" customWidth="1"/>
    <col min="12807" max="12807" width="0" style="64" hidden="1" customWidth="1"/>
    <col min="12808" max="12808" width="23.140625" style="64" customWidth="1"/>
    <col min="12809" max="12809" width="21.85546875" style="64" customWidth="1"/>
    <col min="12810" max="12810" width="24.140625" style="64" customWidth="1"/>
    <col min="12811" max="13056" width="1" style="64"/>
    <col min="13057" max="13057" width="2.28515625" style="64" customWidth="1"/>
    <col min="13058" max="13058" width="4.5703125" style="64" customWidth="1"/>
    <col min="13059" max="13059" width="4.85546875" style="64" customWidth="1"/>
    <col min="13060" max="13060" width="5.7109375" style="64" customWidth="1"/>
    <col min="13061" max="13061" width="5.42578125" style="64" customWidth="1"/>
    <col min="13062" max="13062" width="63.85546875" style="64" customWidth="1"/>
    <col min="13063" max="13063" width="0" style="64" hidden="1" customWidth="1"/>
    <col min="13064" max="13064" width="23.140625" style="64" customWidth="1"/>
    <col min="13065" max="13065" width="21.85546875" style="64" customWidth="1"/>
    <col min="13066" max="13066" width="24.140625" style="64" customWidth="1"/>
    <col min="13067" max="13312" width="1" style="64"/>
    <col min="13313" max="13313" width="2.28515625" style="64" customWidth="1"/>
    <col min="13314" max="13314" width="4.5703125" style="64" customWidth="1"/>
    <col min="13315" max="13315" width="4.85546875" style="64" customWidth="1"/>
    <col min="13316" max="13316" width="5.7109375" style="64" customWidth="1"/>
    <col min="13317" max="13317" width="5.42578125" style="64" customWidth="1"/>
    <col min="13318" max="13318" width="63.85546875" style="64" customWidth="1"/>
    <col min="13319" max="13319" width="0" style="64" hidden="1" customWidth="1"/>
    <col min="13320" max="13320" width="23.140625" style="64" customWidth="1"/>
    <col min="13321" max="13321" width="21.85546875" style="64" customWidth="1"/>
    <col min="13322" max="13322" width="24.140625" style="64" customWidth="1"/>
    <col min="13323" max="13568" width="1" style="64"/>
    <col min="13569" max="13569" width="2.28515625" style="64" customWidth="1"/>
    <col min="13570" max="13570" width="4.5703125" style="64" customWidth="1"/>
    <col min="13571" max="13571" width="4.85546875" style="64" customWidth="1"/>
    <col min="13572" max="13572" width="5.7109375" style="64" customWidth="1"/>
    <col min="13573" max="13573" width="5.42578125" style="64" customWidth="1"/>
    <col min="13574" max="13574" width="63.85546875" style="64" customWidth="1"/>
    <col min="13575" max="13575" width="0" style="64" hidden="1" customWidth="1"/>
    <col min="13576" max="13576" width="23.140625" style="64" customWidth="1"/>
    <col min="13577" max="13577" width="21.85546875" style="64" customWidth="1"/>
    <col min="13578" max="13578" width="24.140625" style="64" customWidth="1"/>
    <col min="13579" max="13824" width="1" style="64"/>
    <col min="13825" max="13825" width="2.28515625" style="64" customWidth="1"/>
    <col min="13826" max="13826" width="4.5703125" style="64" customWidth="1"/>
    <col min="13827" max="13827" width="4.85546875" style="64" customWidth="1"/>
    <col min="13828" max="13828" width="5.7109375" style="64" customWidth="1"/>
    <col min="13829" max="13829" width="5.42578125" style="64" customWidth="1"/>
    <col min="13830" max="13830" width="63.85546875" style="64" customWidth="1"/>
    <col min="13831" max="13831" width="0" style="64" hidden="1" customWidth="1"/>
    <col min="13832" max="13832" width="23.140625" style="64" customWidth="1"/>
    <col min="13833" max="13833" width="21.85546875" style="64" customWidth="1"/>
    <col min="13834" max="13834" width="24.140625" style="64" customWidth="1"/>
    <col min="13835" max="14080" width="1" style="64"/>
    <col min="14081" max="14081" width="2.28515625" style="64" customWidth="1"/>
    <col min="14082" max="14082" width="4.5703125" style="64" customWidth="1"/>
    <col min="14083" max="14083" width="4.85546875" style="64" customWidth="1"/>
    <col min="14084" max="14084" width="5.7109375" style="64" customWidth="1"/>
    <col min="14085" max="14085" width="5.42578125" style="64" customWidth="1"/>
    <col min="14086" max="14086" width="63.85546875" style="64" customWidth="1"/>
    <col min="14087" max="14087" width="0" style="64" hidden="1" customWidth="1"/>
    <col min="14088" max="14088" width="23.140625" style="64" customWidth="1"/>
    <col min="14089" max="14089" width="21.85546875" style="64" customWidth="1"/>
    <col min="14090" max="14090" width="24.140625" style="64" customWidth="1"/>
    <col min="14091" max="14336" width="1" style="64"/>
    <col min="14337" max="14337" width="2.28515625" style="64" customWidth="1"/>
    <col min="14338" max="14338" width="4.5703125" style="64" customWidth="1"/>
    <col min="14339" max="14339" width="4.85546875" style="64" customWidth="1"/>
    <col min="14340" max="14340" width="5.7109375" style="64" customWidth="1"/>
    <col min="14341" max="14341" width="5.42578125" style="64" customWidth="1"/>
    <col min="14342" max="14342" width="63.85546875" style="64" customWidth="1"/>
    <col min="14343" max="14343" width="0" style="64" hidden="1" customWidth="1"/>
    <col min="14344" max="14344" width="23.140625" style="64" customWidth="1"/>
    <col min="14345" max="14345" width="21.85546875" style="64" customWidth="1"/>
    <col min="14346" max="14346" width="24.140625" style="64" customWidth="1"/>
    <col min="14347" max="14592" width="1" style="64"/>
    <col min="14593" max="14593" width="2.28515625" style="64" customWidth="1"/>
    <col min="14594" max="14594" width="4.5703125" style="64" customWidth="1"/>
    <col min="14595" max="14595" width="4.85546875" style="64" customWidth="1"/>
    <col min="14596" max="14596" width="5.7109375" style="64" customWidth="1"/>
    <col min="14597" max="14597" width="5.42578125" style="64" customWidth="1"/>
    <col min="14598" max="14598" width="63.85546875" style="64" customWidth="1"/>
    <col min="14599" max="14599" width="0" style="64" hidden="1" customWidth="1"/>
    <col min="14600" max="14600" width="23.140625" style="64" customWidth="1"/>
    <col min="14601" max="14601" width="21.85546875" style="64" customWidth="1"/>
    <col min="14602" max="14602" width="24.140625" style="64" customWidth="1"/>
    <col min="14603" max="14848" width="1" style="64"/>
    <col min="14849" max="14849" width="2.28515625" style="64" customWidth="1"/>
    <col min="14850" max="14850" width="4.5703125" style="64" customWidth="1"/>
    <col min="14851" max="14851" width="4.85546875" style="64" customWidth="1"/>
    <col min="14852" max="14852" width="5.7109375" style="64" customWidth="1"/>
    <col min="14853" max="14853" width="5.42578125" style="64" customWidth="1"/>
    <col min="14854" max="14854" width="63.85546875" style="64" customWidth="1"/>
    <col min="14855" max="14855" width="0" style="64" hidden="1" customWidth="1"/>
    <col min="14856" max="14856" width="23.140625" style="64" customWidth="1"/>
    <col min="14857" max="14857" width="21.85546875" style="64" customWidth="1"/>
    <col min="14858" max="14858" width="24.140625" style="64" customWidth="1"/>
    <col min="14859" max="15104" width="1" style="64"/>
    <col min="15105" max="15105" width="2.28515625" style="64" customWidth="1"/>
    <col min="15106" max="15106" width="4.5703125" style="64" customWidth="1"/>
    <col min="15107" max="15107" width="4.85546875" style="64" customWidth="1"/>
    <col min="15108" max="15108" width="5.7109375" style="64" customWidth="1"/>
    <col min="15109" max="15109" width="5.42578125" style="64" customWidth="1"/>
    <col min="15110" max="15110" width="63.85546875" style="64" customWidth="1"/>
    <col min="15111" max="15111" width="0" style="64" hidden="1" customWidth="1"/>
    <col min="15112" max="15112" width="23.140625" style="64" customWidth="1"/>
    <col min="15113" max="15113" width="21.85546875" style="64" customWidth="1"/>
    <col min="15114" max="15114" width="24.140625" style="64" customWidth="1"/>
    <col min="15115" max="15360" width="1" style="64"/>
    <col min="15361" max="15361" width="2.28515625" style="64" customWidth="1"/>
    <col min="15362" max="15362" width="4.5703125" style="64" customWidth="1"/>
    <col min="15363" max="15363" width="4.85546875" style="64" customWidth="1"/>
    <col min="15364" max="15364" width="5.7109375" style="64" customWidth="1"/>
    <col min="15365" max="15365" width="5.42578125" style="64" customWidth="1"/>
    <col min="15366" max="15366" width="63.85546875" style="64" customWidth="1"/>
    <col min="15367" max="15367" width="0" style="64" hidden="1" customWidth="1"/>
    <col min="15368" max="15368" width="23.140625" style="64" customWidth="1"/>
    <col min="15369" max="15369" width="21.85546875" style="64" customWidth="1"/>
    <col min="15370" max="15370" width="24.140625" style="64" customWidth="1"/>
    <col min="15371" max="15616" width="1" style="64"/>
    <col min="15617" max="15617" width="2.28515625" style="64" customWidth="1"/>
    <col min="15618" max="15618" width="4.5703125" style="64" customWidth="1"/>
    <col min="15619" max="15619" width="4.85546875" style="64" customWidth="1"/>
    <col min="15620" max="15620" width="5.7109375" style="64" customWidth="1"/>
    <col min="15621" max="15621" width="5.42578125" style="64" customWidth="1"/>
    <col min="15622" max="15622" width="63.85546875" style="64" customWidth="1"/>
    <col min="15623" max="15623" width="0" style="64" hidden="1" customWidth="1"/>
    <col min="15624" max="15624" width="23.140625" style="64" customWidth="1"/>
    <col min="15625" max="15625" width="21.85546875" style="64" customWidth="1"/>
    <col min="15626" max="15626" width="24.140625" style="64" customWidth="1"/>
    <col min="15627" max="15872" width="1" style="64"/>
    <col min="15873" max="15873" width="2.28515625" style="64" customWidth="1"/>
    <col min="15874" max="15874" width="4.5703125" style="64" customWidth="1"/>
    <col min="15875" max="15875" width="4.85546875" style="64" customWidth="1"/>
    <col min="15876" max="15876" width="5.7109375" style="64" customWidth="1"/>
    <col min="15877" max="15877" width="5.42578125" style="64" customWidth="1"/>
    <col min="15878" max="15878" width="63.85546875" style="64" customWidth="1"/>
    <col min="15879" max="15879" width="0" style="64" hidden="1" customWidth="1"/>
    <col min="15880" max="15880" width="23.140625" style="64" customWidth="1"/>
    <col min="15881" max="15881" width="21.85546875" style="64" customWidth="1"/>
    <col min="15882" max="15882" width="24.140625" style="64" customWidth="1"/>
    <col min="15883" max="16128" width="1" style="64"/>
    <col min="16129" max="16129" width="2.28515625" style="64" customWidth="1"/>
    <col min="16130" max="16130" width="4.5703125" style="64" customWidth="1"/>
    <col min="16131" max="16131" width="4.85546875" style="64" customWidth="1"/>
    <col min="16132" max="16132" width="5.7109375" style="64" customWidth="1"/>
    <col min="16133" max="16133" width="5.42578125" style="64" customWidth="1"/>
    <col min="16134" max="16134" width="63.85546875" style="64" customWidth="1"/>
    <col min="16135" max="16135" width="0" style="64" hidden="1" customWidth="1"/>
    <col min="16136" max="16136" width="23.140625" style="64" customWidth="1"/>
    <col min="16137" max="16137" width="21.85546875" style="64" customWidth="1"/>
    <col min="16138" max="16138" width="24.140625" style="64" customWidth="1"/>
    <col min="16139" max="16384" width="1" style="64"/>
  </cols>
  <sheetData>
    <row r="1" spans="2:15" ht="21" customHeight="1" x14ac:dyDescent="0.25">
      <c r="B1" s="32" t="s">
        <v>41</v>
      </c>
      <c r="C1" s="62"/>
      <c r="D1" s="62"/>
      <c r="E1" s="62"/>
      <c r="F1" s="62"/>
      <c r="G1" s="62"/>
      <c r="H1" s="62"/>
      <c r="I1" s="62"/>
      <c r="J1" s="62"/>
      <c r="K1" s="63"/>
    </row>
    <row r="2" spans="2:15" ht="21" customHeight="1" thickBot="1" x14ac:dyDescent="0.25">
      <c r="B2" s="258" t="s">
        <v>139</v>
      </c>
      <c r="C2" s="259"/>
      <c r="D2" s="259"/>
      <c r="E2" s="260"/>
      <c r="F2" s="62"/>
      <c r="G2" s="62"/>
      <c r="H2" s="62"/>
      <c r="I2" s="62"/>
      <c r="J2" s="62"/>
      <c r="K2" s="63"/>
    </row>
    <row r="3" spans="2:15" ht="15" customHeight="1" thickBot="1" x14ac:dyDescent="0.3">
      <c r="B3" s="271" t="s">
        <v>71</v>
      </c>
      <c r="C3" s="272"/>
      <c r="D3" s="272"/>
      <c r="E3" s="272"/>
      <c r="F3" s="272"/>
      <c r="G3" s="273"/>
      <c r="H3" s="65"/>
      <c r="I3" s="274" t="s">
        <v>11</v>
      </c>
      <c r="J3" s="275"/>
      <c r="K3" s="66"/>
    </row>
    <row r="4" spans="2:15" ht="15.75" thickBot="1" x14ac:dyDescent="0.25">
      <c r="B4" s="271" t="s">
        <v>72</v>
      </c>
      <c r="C4" s="276"/>
      <c r="D4" s="276"/>
      <c r="E4" s="276"/>
      <c r="F4" s="277"/>
      <c r="G4" s="278" t="s">
        <v>73</v>
      </c>
      <c r="H4" s="279"/>
      <c r="I4" s="279"/>
      <c r="J4" s="280"/>
      <c r="K4" s="66"/>
    </row>
    <row r="5" spans="2:15" ht="15.75" thickBot="1" x14ac:dyDescent="0.25">
      <c r="B5" s="271" t="s">
        <v>74</v>
      </c>
      <c r="C5" s="281"/>
      <c r="D5" s="281"/>
      <c r="E5" s="281"/>
      <c r="F5" s="282"/>
      <c r="G5" s="269">
        <f>'Souhrnná tabulka'!$D$4</f>
        <v>0</v>
      </c>
      <c r="H5" s="269"/>
      <c r="I5" s="269"/>
      <c r="J5" s="269"/>
      <c r="K5" s="66"/>
    </row>
    <row r="6" spans="2:15" ht="15.75" thickBot="1" x14ac:dyDescent="0.25">
      <c r="B6" s="266" t="s">
        <v>47</v>
      </c>
      <c r="C6" s="267"/>
      <c r="D6" s="267"/>
      <c r="E6" s="267"/>
      <c r="F6" s="268"/>
      <c r="G6" s="269">
        <f>'Výpočet optimální výše dotace'!$D$5</f>
        <v>0</v>
      </c>
      <c r="H6" s="269"/>
      <c r="I6" s="269"/>
      <c r="J6" s="269"/>
      <c r="K6" s="66"/>
    </row>
    <row r="7" spans="2:15" ht="15.75" thickBot="1" x14ac:dyDescent="0.25">
      <c r="B7" s="270" t="s">
        <v>0</v>
      </c>
      <c r="C7" s="270"/>
      <c r="D7" s="270"/>
      <c r="E7" s="270"/>
      <c r="F7" s="270"/>
      <c r="G7" s="269">
        <f>'Výpočet optimální výše dotace'!$B$6</f>
        <v>0</v>
      </c>
      <c r="H7" s="269"/>
      <c r="I7" s="269"/>
      <c r="J7" s="269"/>
      <c r="K7" s="66"/>
    </row>
    <row r="8" spans="2:15" ht="15.75" thickBot="1" x14ac:dyDescent="0.25">
      <c r="B8" s="270" t="s">
        <v>48</v>
      </c>
      <c r="C8" s="270"/>
      <c r="D8" s="270"/>
      <c r="E8" s="270"/>
      <c r="F8" s="270"/>
      <c r="G8" s="269" t="str">
        <f>'Souhrnná tabulka'!$D$7</f>
        <v xml:space="preserve"> </v>
      </c>
      <c r="H8" s="269"/>
      <c r="I8" s="269"/>
      <c r="J8" s="269"/>
      <c r="K8" s="66"/>
    </row>
    <row r="9" spans="2:15" ht="15.75" customHeight="1" thickBot="1" x14ac:dyDescent="0.25">
      <c r="B9" s="261" t="s">
        <v>137</v>
      </c>
      <c r="C9" s="262"/>
      <c r="D9" s="262"/>
      <c r="E9" s="262"/>
      <c r="F9" s="262"/>
      <c r="G9" s="263"/>
      <c r="H9" s="67"/>
      <c r="I9" s="264" t="s">
        <v>11</v>
      </c>
      <c r="J9" s="265"/>
      <c r="K9" s="68"/>
    </row>
    <row r="10" spans="2:15" ht="15.75" customHeight="1" thickBot="1" x14ac:dyDescent="0.25">
      <c r="B10" s="261" t="s">
        <v>138</v>
      </c>
      <c r="C10" s="276"/>
      <c r="D10" s="276"/>
      <c r="E10" s="276"/>
      <c r="F10" s="276"/>
      <c r="G10" s="277"/>
      <c r="H10" s="69"/>
      <c r="I10" s="264" t="s">
        <v>11</v>
      </c>
      <c r="J10" s="265"/>
      <c r="K10" s="66"/>
    </row>
    <row r="11" spans="2:15" ht="15.75" customHeight="1" thickBot="1" x14ac:dyDescent="0.25">
      <c r="B11" s="70"/>
      <c r="C11" s="71"/>
      <c r="D11" s="71"/>
      <c r="E11" s="63"/>
      <c r="F11" s="66"/>
      <c r="G11" s="66"/>
      <c r="H11" s="66"/>
      <c r="I11" s="66"/>
      <c r="J11" s="66"/>
      <c r="K11" s="66"/>
    </row>
    <row r="12" spans="2:15" ht="15.75" customHeight="1" thickBot="1" x14ac:dyDescent="0.25">
      <c r="B12" s="283" t="s">
        <v>4</v>
      </c>
      <c r="C12" s="284"/>
      <c r="D12" s="284"/>
      <c r="E12" s="284"/>
      <c r="F12" s="284"/>
      <c r="G12" s="284"/>
      <c r="H12" s="284"/>
      <c r="I12" s="192" t="s">
        <v>1</v>
      </c>
      <c r="J12" s="193" t="s">
        <v>2</v>
      </c>
      <c r="K12" s="193" t="s">
        <v>3</v>
      </c>
      <c r="L12" s="193" t="s">
        <v>6</v>
      </c>
      <c r="M12" s="193" t="s">
        <v>8</v>
      </c>
      <c r="N12" s="193" t="s">
        <v>16</v>
      </c>
      <c r="O12" s="193" t="s">
        <v>17</v>
      </c>
    </row>
    <row r="13" spans="2:15" ht="82.5" customHeight="1" thickBot="1" x14ac:dyDescent="0.25">
      <c r="B13" s="285" t="s">
        <v>75</v>
      </c>
      <c r="C13" s="286"/>
      <c r="D13" s="286"/>
      <c r="E13" s="286"/>
      <c r="F13" s="286"/>
      <c r="G13" s="286"/>
      <c r="H13" s="286"/>
      <c r="I13" s="172" t="s">
        <v>76</v>
      </c>
      <c r="J13" s="172" t="s">
        <v>77</v>
      </c>
      <c r="K13" s="172" t="s">
        <v>78</v>
      </c>
      <c r="L13" s="172" t="s">
        <v>79</v>
      </c>
      <c r="M13" s="172" t="s">
        <v>90</v>
      </c>
      <c r="N13" s="172" t="s">
        <v>80</v>
      </c>
      <c r="O13" s="172" t="s">
        <v>81</v>
      </c>
    </row>
    <row r="14" spans="2:15" ht="15" customHeight="1" thickBot="1" x14ac:dyDescent="0.25">
      <c r="B14" s="173"/>
      <c r="C14" s="289" t="s">
        <v>102</v>
      </c>
      <c r="D14" s="290"/>
      <c r="E14" s="290"/>
      <c r="F14" s="290"/>
      <c r="G14" s="291"/>
      <c r="H14" s="174"/>
      <c r="I14" s="175">
        <f t="shared" ref="I14:N14" si="0">SUM(I20,I15)</f>
        <v>0</v>
      </c>
      <c r="J14" s="176">
        <f t="shared" si="0"/>
        <v>0</v>
      </c>
      <c r="K14" s="176">
        <f t="shared" si="0"/>
        <v>0</v>
      </c>
      <c r="L14" s="176">
        <f t="shared" si="0"/>
        <v>0</v>
      </c>
      <c r="M14" s="176">
        <f t="shared" si="0"/>
        <v>0</v>
      </c>
      <c r="N14" s="176">
        <f t="shared" si="0"/>
        <v>0</v>
      </c>
      <c r="O14" s="177">
        <f>SUM(O20,O15)</f>
        <v>0</v>
      </c>
    </row>
    <row r="15" spans="2:15" ht="15" customHeight="1" thickBot="1" x14ac:dyDescent="0.25">
      <c r="B15" s="178" t="s">
        <v>110</v>
      </c>
      <c r="C15" s="289" t="s">
        <v>103</v>
      </c>
      <c r="D15" s="290"/>
      <c r="E15" s="290"/>
      <c r="F15" s="290"/>
      <c r="G15" s="291"/>
      <c r="H15" s="179"/>
      <c r="I15" s="180">
        <f t="shared" ref="I15:N15" si="1">SUM(I16:I19)</f>
        <v>0</v>
      </c>
      <c r="J15" s="181">
        <f t="shared" si="1"/>
        <v>0</v>
      </c>
      <c r="K15" s="181">
        <f t="shared" si="1"/>
        <v>0</v>
      </c>
      <c r="L15" s="181">
        <f t="shared" si="1"/>
        <v>0</v>
      </c>
      <c r="M15" s="181">
        <f t="shared" si="1"/>
        <v>0</v>
      </c>
      <c r="N15" s="181">
        <f t="shared" si="1"/>
        <v>0</v>
      </c>
      <c r="O15" s="182">
        <f>SUM(O16:O19)</f>
        <v>0</v>
      </c>
    </row>
    <row r="16" spans="2:15" ht="15" customHeight="1" thickBot="1" x14ac:dyDescent="0.25">
      <c r="B16" s="183" t="s">
        <v>104</v>
      </c>
      <c r="C16" s="184"/>
      <c r="D16" s="184"/>
      <c r="E16" s="184"/>
      <c r="F16" s="292" t="s">
        <v>105</v>
      </c>
      <c r="G16" s="293"/>
      <c r="H16" s="179"/>
      <c r="I16" s="185"/>
      <c r="J16" s="186"/>
      <c r="K16" s="186"/>
      <c r="L16" s="186"/>
      <c r="M16" s="186"/>
      <c r="N16" s="186"/>
      <c r="O16" s="187">
        <f>M16-N16</f>
        <v>0</v>
      </c>
    </row>
    <row r="17" spans="2:15" ht="15" customHeight="1" thickBot="1" x14ac:dyDescent="0.25">
      <c r="B17" s="183" t="s">
        <v>104</v>
      </c>
      <c r="C17" s="184"/>
      <c r="D17" s="184"/>
      <c r="E17" s="184"/>
      <c r="F17" s="292" t="s">
        <v>106</v>
      </c>
      <c r="G17" s="293"/>
      <c r="H17" s="179"/>
      <c r="I17" s="185"/>
      <c r="J17" s="186"/>
      <c r="K17" s="186"/>
      <c r="L17" s="186"/>
      <c r="M17" s="186"/>
      <c r="N17" s="186"/>
      <c r="O17" s="187">
        <f t="shared" ref="O17:O19" si="2">M17-N17</f>
        <v>0</v>
      </c>
    </row>
    <row r="18" spans="2:15" ht="15" customHeight="1" thickBot="1" x14ac:dyDescent="0.25">
      <c r="B18" s="183" t="s">
        <v>104</v>
      </c>
      <c r="C18" s="184"/>
      <c r="D18" s="184"/>
      <c r="E18" s="184"/>
      <c r="F18" s="292" t="s">
        <v>107</v>
      </c>
      <c r="G18" s="293"/>
      <c r="H18" s="179"/>
      <c r="I18" s="185"/>
      <c r="J18" s="186"/>
      <c r="K18" s="186"/>
      <c r="L18" s="186"/>
      <c r="M18" s="186"/>
      <c r="N18" s="186"/>
      <c r="O18" s="187">
        <f t="shared" si="2"/>
        <v>0</v>
      </c>
    </row>
    <row r="19" spans="2:15" ht="15" customHeight="1" thickBot="1" x14ac:dyDescent="0.25">
      <c r="B19" s="183" t="s">
        <v>104</v>
      </c>
      <c r="C19" s="184"/>
      <c r="D19" s="184"/>
      <c r="E19" s="184"/>
      <c r="F19" s="292" t="s">
        <v>108</v>
      </c>
      <c r="G19" s="293"/>
      <c r="H19" s="179"/>
      <c r="I19" s="185"/>
      <c r="J19" s="186"/>
      <c r="K19" s="186"/>
      <c r="L19" s="186"/>
      <c r="M19" s="186"/>
      <c r="N19" s="186"/>
      <c r="O19" s="187">
        <f t="shared" si="2"/>
        <v>0</v>
      </c>
    </row>
    <row r="20" spans="2:15" ht="15" customHeight="1" thickBot="1" x14ac:dyDescent="0.25">
      <c r="B20" s="183"/>
      <c r="C20" s="318" t="s">
        <v>109</v>
      </c>
      <c r="D20" s="319"/>
      <c r="E20" s="319"/>
      <c r="F20" s="319"/>
      <c r="G20" s="320"/>
      <c r="H20" s="179"/>
      <c r="I20" s="180">
        <f t="shared" ref="I20:N20" si="3">SUM(I39:I40,I28,I24:I27,I21)</f>
        <v>0</v>
      </c>
      <c r="J20" s="181">
        <f t="shared" si="3"/>
        <v>0</v>
      </c>
      <c r="K20" s="181">
        <f t="shared" si="3"/>
        <v>0</v>
      </c>
      <c r="L20" s="181">
        <f t="shared" si="3"/>
        <v>0</v>
      </c>
      <c r="M20" s="181">
        <f t="shared" si="3"/>
        <v>0</v>
      </c>
      <c r="N20" s="181">
        <f t="shared" si="3"/>
        <v>0</v>
      </c>
      <c r="O20" s="182">
        <f>SUM(O39:O40,O28,O24:O27,O21)</f>
        <v>0</v>
      </c>
    </row>
    <row r="21" spans="2:15" ht="15" customHeight="1" thickBot="1" x14ac:dyDescent="0.25">
      <c r="B21" s="178" t="s">
        <v>110</v>
      </c>
      <c r="C21" s="184"/>
      <c r="D21" s="184"/>
      <c r="E21" s="184"/>
      <c r="F21" s="292" t="s">
        <v>111</v>
      </c>
      <c r="G21" s="293"/>
      <c r="H21" s="179"/>
      <c r="I21" s="180">
        <f t="shared" ref="I21:N21" si="4">SUM(I22:I23)</f>
        <v>0</v>
      </c>
      <c r="J21" s="181">
        <f t="shared" si="4"/>
        <v>0</v>
      </c>
      <c r="K21" s="181">
        <f t="shared" si="4"/>
        <v>0</v>
      </c>
      <c r="L21" s="181">
        <f t="shared" si="4"/>
        <v>0</v>
      </c>
      <c r="M21" s="181">
        <f t="shared" si="4"/>
        <v>0</v>
      </c>
      <c r="N21" s="181">
        <f t="shared" si="4"/>
        <v>0</v>
      </c>
      <c r="O21" s="182">
        <f>SUM(O22:O23)</f>
        <v>0</v>
      </c>
    </row>
    <row r="22" spans="2:15" ht="15" customHeight="1" thickBot="1" x14ac:dyDescent="0.25">
      <c r="B22" s="183" t="s">
        <v>104</v>
      </c>
      <c r="C22" s="184"/>
      <c r="D22" s="184"/>
      <c r="E22" s="184"/>
      <c r="F22" s="184"/>
      <c r="G22" s="188" t="s">
        <v>112</v>
      </c>
      <c r="H22" s="179"/>
      <c r="I22" s="185"/>
      <c r="J22" s="186"/>
      <c r="K22" s="186"/>
      <c r="L22" s="186"/>
      <c r="M22" s="186"/>
      <c r="N22" s="186"/>
      <c r="O22" s="187">
        <f>M22-N22</f>
        <v>0</v>
      </c>
    </row>
    <row r="23" spans="2:15" ht="15" customHeight="1" thickBot="1" x14ac:dyDescent="0.25">
      <c r="B23" s="183" t="s">
        <v>104</v>
      </c>
      <c r="C23" s="184"/>
      <c r="D23" s="184"/>
      <c r="E23" s="184"/>
      <c r="F23" s="184"/>
      <c r="G23" s="189" t="s">
        <v>113</v>
      </c>
      <c r="H23" s="179"/>
      <c r="I23" s="185"/>
      <c r="J23" s="186"/>
      <c r="K23" s="186"/>
      <c r="L23" s="186"/>
      <c r="M23" s="186"/>
      <c r="N23" s="186"/>
      <c r="O23" s="187">
        <f t="shared" ref="O23:O27" si="5">M23-N23</f>
        <v>0</v>
      </c>
    </row>
    <row r="24" spans="2:15" ht="15" customHeight="1" thickBot="1" x14ac:dyDescent="0.25">
      <c r="B24" s="178" t="s">
        <v>110</v>
      </c>
      <c r="C24" s="184"/>
      <c r="D24" s="184"/>
      <c r="E24" s="184"/>
      <c r="F24" s="292" t="s">
        <v>114</v>
      </c>
      <c r="G24" s="293"/>
      <c r="H24" s="179"/>
      <c r="I24" s="185"/>
      <c r="J24" s="186"/>
      <c r="K24" s="186"/>
      <c r="L24" s="186"/>
      <c r="M24" s="186"/>
      <c r="N24" s="186"/>
      <c r="O24" s="187">
        <f t="shared" si="5"/>
        <v>0</v>
      </c>
    </row>
    <row r="25" spans="2:15" ht="15" customHeight="1" thickBot="1" x14ac:dyDescent="0.25">
      <c r="B25" s="178" t="s">
        <v>110</v>
      </c>
      <c r="C25" s="184"/>
      <c r="D25" s="184"/>
      <c r="E25" s="184"/>
      <c r="F25" s="292" t="s">
        <v>115</v>
      </c>
      <c r="G25" s="293"/>
      <c r="H25" s="179"/>
      <c r="I25" s="185"/>
      <c r="J25" s="186"/>
      <c r="K25" s="186"/>
      <c r="L25" s="186"/>
      <c r="M25" s="186"/>
      <c r="N25" s="186"/>
      <c r="O25" s="187">
        <f t="shared" si="5"/>
        <v>0</v>
      </c>
    </row>
    <row r="26" spans="2:15" ht="15" customHeight="1" thickBot="1" x14ac:dyDescent="0.25">
      <c r="B26" s="178" t="s">
        <v>110</v>
      </c>
      <c r="C26" s="184"/>
      <c r="D26" s="184"/>
      <c r="E26" s="184"/>
      <c r="F26" s="292" t="s">
        <v>116</v>
      </c>
      <c r="G26" s="293"/>
      <c r="H26" s="179"/>
      <c r="I26" s="185"/>
      <c r="J26" s="186"/>
      <c r="K26" s="186"/>
      <c r="L26" s="186"/>
      <c r="M26" s="186"/>
      <c r="N26" s="186"/>
      <c r="O26" s="187">
        <f t="shared" si="5"/>
        <v>0</v>
      </c>
    </row>
    <row r="27" spans="2:15" ht="15" customHeight="1" thickBot="1" x14ac:dyDescent="0.25">
      <c r="B27" s="178" t="s">
        <v>110</v>
      </c>
      <c r="C27" s="184"/>
      <c r="D27" s="184"/>
      <c r="E27" s="184"/>
      <c r="F27" s="292" t="s">
        <v>117</v>
      </c>
      <c r="G27" s="293"/>
      <c r="H27" s="179"/>
      <c r="I27" s="185"/>
      <c r="J27" s="186"/>
      <c r="K27" s="186"/>
      <c r="L27" s="186"/>
      <c r="M27" s="186"/>
      <c r="N27" s="186"/>
      <c r="O27" s="187">
        <f t="shared" si="5"/>
        <v>0</v>
      </c>
    </row>
    <row r="28" spans="2:15" ht="15" customHeight="1" thickBot="1" x14ac:dyDescent="0.25">
      <c r="B28" s="178" t="s">
        <v>110</v>
      </c>
      <c r="C28" s="184"/>
      <c r="D28" s="184"/>
      <c r="E28" s="184"/>
      <c r="F28" s="292" t="s">
        <v>118</v>
      </c>
      <c r="G28" s="293"/>
      <c r="H28" s="179"/>
      <c r="I28" s="180">
        <f t="shared" ref="I28:N28" si="6">SUM(I29:I38)</f>
        <v>0</v>
      </c>
      <c r="J28" s="181">
        <f t="shared" si="6"/>
        <v>0</v>
      </c>
      <c r="K28" s="181">
        <f t="shared" si="6"/>
        <v>0</v>
      </c>
      <c r="L28" s="181">
        <f t="shared" si="6"/>
        <v>0</v>
      </c>
      <c r="M28" s="181">
        <f t="shared" si="6"/>
        <v>0</v>
      </c>
      <c r="N28" s="181">
        <f t="shared" si="6"/>
        <v>0</v>
      </c>
      <c r="O28" s="182">
        <f>SUM(O29:O38)</f>
        <v>0</v>
      </c>
    </row>
    <row r="29" spans="2:15" ht="15" customHeight="1" thickBot="1" x14ac:dyDescent="0.25">
      <c r="B29" s="183" t="s">
        <v>104</v>
      </c>
      <c r="C29" s="184"/>
      <c r="D29" s="184"/>
      <c r="E29" s="184"/>
      <c r="F29" s="190"/>
      <c r="G29" s="189" t="s">
        <v>119</v>
      </c>
      <c r="H29" s="179"/>
      <c r="I29" s="185"/>
      <c r="J29" s="186"/>
      <c r="K29" s="186"/>
      <c r="L29" s="186"/>
      <c r="M29" s="186"/>
      <c r="N29" s="186"/>
      <c r="O29" s="187">
        <f>M29-N29</f>
        <v>0</v>
      </c>
    </row>
    <row r="30" spans="2:15" ht="15" customHeight="1" thickBot="1" x14ac:dyDescent="0.25">
      <c r="B30" s="183" t="s">
        <v>104</v>
      </c>
      <c r="C30" s="184"/>
      <c r="D30" s="184"/>
      <c r="E30" s="184"/>
      <c r="F30" s="190"/>
      <c r="G30" s="189" t="s">
        <v>120</v>
      </c>
      <c r="H30" s="179"/>
      <c r="I30" s="185"/>
      <c r="J30" s="186"/>
      <c r="K30" s="186"/>
      <c r="L30" s="186"/>
      <c r="M30" s="186"/>
      <c r="N30" s="186"/>
      <c r="O30" s="187">
        <f t="shared" ref="O30:O40" si="7">M30-N30</f>
        <v>0</v>
      </c>
    </row>
    <row r="31" spans="2:15" ht="15" customHeight="1" thickBot="1" x14ac:dyDescent="0.25">
      <c r="B31" s="183" t="s">
        <v>104</v>
      </c>
      <c r="C31" s="184"/>
      <c r="D31" s="184"/>
      <c r="E31" s="184"/>
      <c r="F31" s="184"/>
      <c r="G31" s="189" t="s">
        <v>121</v>
      </c>
      <c r="H31" s="179"/>
      <c r="I31" s="185"/>
      <c r="J31" s="186"/>
      <c r="K31" s="186"/>
      <c r="L31" s="186"/>
      <c r="M31" s="186"/>
      <c r="N31" s="186"/>
      <c r="O31" s="187">
        <f t="shared" si="7"/>
        <v>0</v>
      </c>
    </row>
    <row r="32" spans="2:15" ht="15" customHeight="1" thickBot="1" x14ac:dyDescent="0.25">
      <c r="B32" s="183" t="s">
        <v>104</v>
      </c>
      <c r="C32" s="184"/>
      <c r="D32" s="184"/>
      <c r="E32" s="184"/>
      <c r="F32" s="184"/>
      <c r="G32" s="189" t="s">
        <v>122</v>
      </c>
      <c r="H32" s="179"/>
      <c r="I32" s="185"/>
      <c r="J32" s="186"/>
      <c r="K32" s="186"/>
      <c r="L32" s="186"/>
      <c r="M32" s="186"/>
      <c r="N32" s="186"/>
      <c r="O32" s="187">
        <f t="shared" si="7"/>
        <v>0</v>
      </c>
    </row>
    <row r="33" spans="2:34" ht="15" customHeight="1" thickBot="1" x14ac:dyDescent="0.25">
      <c r="B33" s="183" t="s">
        <v>104</v>
      </c>
      <c r="C33" s="184"/>
      <c r="D33" s="184"/>
      <c r="E33" s="184"/>
      <c r="F33" s="184"/>
      <c r="G33" s="189" t="s">
        <v>123</v>
      </c>
      <c r="H33" s="179"/>
      <c r="I33" s="185"/>
      <c r="J33" s="186"/>
      <c r="K33" s="186"/>
      <c r="L33" s="186"/>
      <c r="M33" s="186"/>
      <c r="N33" s="186"/>
      <c r="O33" s="187">
        <f t="shared" si="7"/>
        <v>0</v>
      </c>
    </row>
    <row r="34" spans="2:34" ht="15" customHeight="1" thickBot="1" x14ac:dyDescent="0.25">
      <c r="B34" s="183" t="s">
        <v>104</v>
      </c>
      <c r="C34" s="184"/>
      <c r="D34" s="184"/>
      <c r="E34" s="184"/>
      <c r="F34" s="184"/>
      <c r="G34" s="189" t="s">
        <v>124</v>
      </c>
      <c r="H34" s="179"/>
      <c r="I34" s="185"/>
      <c r="J34" s="186"/>
      <c r="K34" s="186"/>
      <c r="L34" s="186"/>
      <c r="M34" s="186"/>
      <c r="N34" s="186"/>
      <c r="O34" s="187">
        <f t="shared" si="7"/>
        <v>0</v>
      </c>
    </row>
    <row r="35" spans="2:34" ht="15" customHeight="1" thickBot="1" x14ac:dyDescent="0.25">
      <c r="B35" s="183" t="s">
        <v>104</v>
      </c>
      <c r="C35" s="184"/>
      <c r="D35" s="184"/>
      <c r="E35" s="184"/>
      <c r="F35" s="184"/>
      <c r="G35" s="189" t="s">
        <v>125</v>
      </c>
      <c r="H35" s="179"/>
      <c r="I35" s="185"/>
      <c r="J35" s="186"/>
      <c r="K35" s="186"/>
      <c r="L35" s="186"/>
      <c r="M35" s="186"/>
      <c r="N35" s="186"/>
      <c r="O35" s="187">
        <f t="shared" si="7"/>
        <v>0</v>
      </c>
    </row>
    <row r="36" spans="2:34" ht="15" customHeight="1" thickBot="1" x14ac:dyDescent="0.25">
      <c r="B36" s="183" t="s">
        <v>104</v>
      </c>
      <c r="C36" s="184"/>
      <c r="D36" s="184"/>
      <c r="E36" s="184"/>
      <c r="F36" s="184"/>
      <c r="G36" s="191" t="s">
        <v>126</v>
      </c>
      <c r="H36" s="179"/>
      <c r="I36" s="185"/>
      <c r="J36" s="186"/>
      <c r="K36" s="186"/>
      <c r="L36" s="186"/>
      <c r="M36" s="186"/>
      <c r="N36" s="186"/>
      <c r="O36" s="187">
        <f t="shared" si="7"/>
        <v>0</v>
      </c>
    </row>
    <row r="37" spans="2:34" ht="15" customHeight="1" thickBot="1" x14ac:dyDescent="0.25">
      <c r="B37" s="183" t="s">
        <v>104</v>
      </c>
      <c r="C37" s="184"/>
      <c r="D37" s="184"/>
      <c r="E37" s="184"/>
      <c r="F37" s="184"/>
      <c r="G37" s="191" t="s">
        <v>127</v>
      </c>
      <c r="H37" s="179"/>
      <c r="I37" s="185"/>
      <c r="J37" s="186"/>
      <c r="K37" s="186"/>
      <c r="L37" s="186"/>
      <c r="M37" s="186"/>
      <c r="N37" s="186"/>
      <c r="O37" s="187">
        <f t="shared" si="7"/>
        <v>0</v>
      </c>
    </row>
    <row r="38" spans="2:34" ht="15" customHeight="1" thickBot="1" x14ac:dyDescent="0.25">
      <c r="B38" s="183" t="s">
        <v>104</v>
      </c>
      <c r="C38" s="184"/>
      <c r="D38" s="184"/>
      <c r="E38" s="184"/>
      <c r="F38" s="184"/>
      <c r="G38" s="189" t="s">
        <v>128</v>
      </c>
      <c r="H38" s="179"/>
      <c r="I38" s="185"/>
      <c r="J38" s="186"/>
      <c r="K38" s="186"/>
      <c r="L38" s="186"/>
      <c r="M38" s="186"/>
      <c r="N38" s="186"/>
      <c r="O38" s="187">
        <f t="shared" si="7"/>
        <v>0</v>
      </c>
    </row>
    <row r="39" spans="2:34" ht="15" customHeight="1" thickBot="1" x14ac:dyDescent="0.25">
      <c r="B39" s="178" t="s">
        <v>110</v>
      </c>
      <c r="C39" s="184"/>
      <c r="D39" s="184"/>
      <c r="E39" s="184"/>
      <c r="F39" s="292" t="s">
        <v>129</v>
      </c>
      <c r="G39" s="293"/>
      <c r="H39" s="179"/>
      <c r="I39" s="185"/>
      <c r="J39" s="186"/>
      <c r="K39" s="186"/>
      <c r="L39" s="186"/>
      <c r="M39" s="186"/>
      <c r="N39" s="186"/>
      <c r="O39" s="187">
        <f t="shared" si="7"/>
        <v>0</v>
      </c>
    </row>
    <row r="40" spans="2:34" ht="15" customHeight="1" thickBot="1" x14ac:dyDescent="0.25">
      <c r="B40" s="178" t="s">
        <v>110</v>
      </c>
      <c r="C40" s="184"/>
      <c r="D40" s="184"/>
      <c r="E40" s="184"/>
      <c r="F40" s="292" t="s">
        <v>130</v>
      </c>
      <c r="G40" s="293"/>
      <c r="H40" s="194"/>
      <c r="I40" s="195"/>
      <c r="J40" s="196"/>
      <c r="K40" s="196"/>
      <c r="L40" s="196"/>
      <c r="M40" s="196"/>
      <c r="N40" s="196"/>
      <c r="O40" s="187">
        <f t="shared" si="7"/>
        <v>0</v>
      </c>
    </row>
    <row r="41" spans="2:34" ht="15.75" customHeight="1" thickBot="1" x14ac:dyDescent="0.25">
      <c r="B41" s="287"/>
      <c r="C41" s="260"/>
      <c r="D41" s="260"/>
      <c r="E41" s="288"/>
      <c r="F41" s="260"/>
      <c r="G41" s="260"/>
    </row>
    <row r="42" spans="2:34" ht="15.75" thickBot="1" x14ac:dyDescent="0.3">
      <c r="B42" s="315" t="s">
        <v>82</v>
      </c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74" t="s">
        <v>11</v>
      </c>
      <c r="AH42" s="72"/>
    </row>
    <row r="43" spans="2:34" x14ac:dyDescent="0.2"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75"/>
    </row>
    <row r="44" spans="2:34" ht="29.25" customHeight="1" x14ac:dyDescent="0.2">
      <c r="B44" s="294" t="s">
        <v>10</v>
      </c>
      <c r="C44" s="295"/>
      <c r="D44" s="295"/>
      <c r="E44" s="295"/>
      <c r="F44" s="296"/>
      <c r="G44" s="297" t="s">
        <v>57</v>
      </c>
      <c r="H44" s="298"/>
      <c r="I44" s="298"/>
      <c r="J44" s="298"/>
      <c r="K44" s="299"/>
      <c r="L44" s="75"/>
    </row>
    <row r="45" spans="2:34" ht="15.75" customHeight="1" x14ac:dyDescent="0.2">
      <c r="B45" s="294"/>
      <c r="C45" s="295"/>
      <c r="D45" s="295"/>
      <c r="E45" s="295"/>
      <c r="F45" s="296"/>
      <c r="G45" s="300"/>
      <c r="H45" s="301"/>
      <c r="I45" s="301"/>
      <c r="J45" s="301"/>
      <c r="K45" s="302"/>
      <c r="L45" s="75"/>
    </row>
    <row r="46" spans="2:34" ht="13.5" customHeight="1" x14ac:dyDescent="0.2">
      <c r="B46" s="303"/>
      <c r="C46" s="304"/>
      <c r="D46" s="304"/>
      <c r="E46" s="304"/>
      <c r="F46" s="305"/>
      <c r="G46" s="306"/>
      <c r="H46" s="307"/>
      <c r="I46" s="307"/>
      <c r="J46" s="307"/>
      <c r="K46" s="308"/>
      <c r="L46" s="75"/>
    </row>
    <row r="47" spans="2:34" ht="12.75" customHeight="1" x14ac:dyDescent="0.2">
      <c r="B47" s="303"/>
      <c r="C47" s="304"/>
      <c r="D47" s="304"/>
      <c r="E47" s="304"/>
      <c r="F47" s="305"/>
      <c r="G47" s="309"/>
      <c r="H47" s="310"/>
      <c r="I47" s="310"/>
      <c r="J47" s="310"/>
      <c r="K47" s="311"/>
      <c r="L47" s="75"/>
    </row>
    <row r="48" spans="2:34" ht="12.75" customHeight="1" x14ac:dyDescent="0.2">
      <c r="B48" s="303"/>
      <c r="C48" s="304"/>
      <c r="D48" s="304"/>
      <c r="E48" s="304"/>
      <c r="F48" s="305"/>
      <c r="G48" s="309"/>
      <c r="H48" s="310"/>
      <c r="I48" s="310"/>
      <c r="J48" s="310"/>
      <c r="K48" s="311"/>
      <c r="L48" s="75"/>
    </row>
    <row r="49" spans="2:12" x14ac:dyDescent="0.2">
      <c r="B49" s="303"/>
      <c r="C49" s="304"/>
      <c r="D49" s="304"/>
      <c r="E49" s="304"/>
      <c r="F49" s="305"/>
      <c r="G49" s="312"/>
      <c r="H49" s="313"/>
      <c r="I49" s="313"/>
      <c r="J49" s="313"/>
      <c r="K49" s="314"/>
      <c r="L49" s="75"/>
    </row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87" ht="17.2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31.5" customHeight="1" x14ac:dyDescent="0.2"/>
  </sheetData>
  <sheetProtection password="F36C" sheet="1" objects="1" scenarios="1" formatCells="0"/>
  <mergeCells count="42">
    <mergeCell ref="B44:F45"/>
    <mergeCell ref="G44:K45"/>
    <mergeCell ref="B46:F49"/>
    <mergeCell ref="G46:K49"/>
    <mergeCell ref="F16:G16"/>
    <mergeCell ref="F17:G17"/>
    <mergeCell ref="F18:G18"/>
    <mergeCell ref="B42:L42"/>
    <mergeCell ref="B43:K43"/>
    <mergeCell ref="F19:G19"/>
    <mergeCell ref="C20:G20"/>
    <mergeCell ref="B10:G10"/>
    <mergeCell ref="I10:J10"/>
    <mergeCell ref="B12:H12"/>
    <mergeCell ref="B13:H13"/>
    <mergeCell ref="B41:D41"/>
    <mergeCell ref="E41:G41"/>
    <mergeCell ref="C14:G14"/>
    <mergeCell ref="C15:G15"/>
    <mergeCell ref="F21:G21"/>
    <mergeCell ref="F24:G24"/>
    <mergeCell ref="F25:G25"/>
    <mergeCell ref="F26:G26"/>
    <mergeCell ref="F27:G27"/>
    <mergeCell ref="F28:G28"/>
    <mergeCell ref="F39:G39"/>
    <mergeCell ref="F40:G40"/>
    <mergeCell ref="B2:E2"/>
    <mergeCell ref="B9:G9"/>
    <mergeCell ref="I9:J9"/>
    <mergeCell ref="B6:F6"/>
    <mergeCell ref="G6:J6"/>
    <mergeCell ref="B7:F7"/>
    <mergeCell ref="G7:J7"/>
    <mergeCell ref="B8:F8"/>
    <mergeCell ref="G8:J8"/>
    <mergeCell ref="B3:G3"/>
    <mergeCell ref="I3:J3"/>
    <mergeCell ref="B4:F4"/>
    <mergeCell ref="G4:J4"/>
    <mergeCell ref="B5:F5"/>
    <mergeCell ref="G5:J5"/>
  </mergeCells>
  <pageMargins left="0.25" right="0.25" top="0.75" bottom="0.75" header="0.3" footer="0.3"/>
  <pageSetup paperSize="9" scale="60" orientation="landscape" r:id="rId1"/>
  <headerFooter alignWithMargins="0">
    <oddHeader xml:space="preserve">&amp;R </oddHeader>
    <oddFooter xml:space="preserve">&amp;L&amp;"-,Tučné"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4"/>
  <sheetViews>
    <sheetView tabSelected="1" topLeftCell="A4" zoomScale="70" zoomScaleNormal="70" workbookViewId="0">
      <selection activeCell="B41" sqref="B41:D44"/>
    </sheetView>
  </sheetViews>
  <sheetFormatPr defaultRowHeight="12.75" x14ac:dyDescent="0.2"/>
  <cols>
    <col min="1" max="1" width="9.140625" style="77"/>
    <col min="2" max="2" width="43.42578125" style="77" customWidth="1"/>
    <col min="3" max="3" width="7.85546875" style="78" hidden="1" customWidth="1"/>
    <col min="4" max="4" width="18.28515625" style="77" customWidth="1"/>
    <col min="5" max="5" width="19.140625" style="77" customWidth="1"/>
    <col min="6" max="6" width="19.85546875" style="77" customWidth="1"/>
    <col min="7" max="9" width="24" style="77" customWidth="1"/>
    <col min="10" max="10" width="18.42578125" style="77" customWidth="1"/>
    <col min="11" max="11" width="18.140625" style="77" customWidth="1"/>
    <col min="12" max="12" width="17.28515625" style="77" customWidth="1"/>
    <col min="13" max="13" width="20" style="77" customWidth="1"/>
    <col min="14" max="14" width="17.7109375" style="77" customWidth="1"/>
    <col min="15" max="15" width="16.28515625" style="77" customWidth="1"/>
    <col min="16" max="16" width="19.28515625" style="77" customWidth="1"/>
    <col min="17" max="16384" width="9.140625" style="77"/>
  </cols>
  <sheetData>
    <row r="1" spans="1:16" ht="15" x14ac:dyDescent="0.2">
      <c r="A1" s="76"/>
    </row>
    <row r="2" spans="1:16" ht="15" x14ac:dyDescent="0.2">
      <c r="A2" s="79"/>
    </row>
    <row r="4" spans="1:16" ht="18.75" customHeight="1" x14ac:dyDescent="0.2">
      <c r="A4" s="76" t="s">
        <v>83</v>
      </c>
      <c r="B4" s="80"/>
    </row>
    <row r="5" spans="1:16" ht="15" x14ac:dyDescent="0.2">
      <c r="A5" s="323" t="s">
        <v>131</v>
      </c>
      <c r="B5" s="324"/>
      <c r="E5" s="81"/>
      <c r="F5" s="81"/>
      <c r="N5" s="82"/>
      <c r="O5" s="82"/>
    </row>
    <row r="6" spans="1:16" ht="15.75" customHeight="1" x14ac:dyDescent="0.2"/>
    <row r="7" spans="1:16" ht="15.75" customHeight="1" x14ac:dyDescent="0.2">
      <c r="A7" s="325" t="s">
        <v>12</v>
      </c>
      <c r="B7" s="326"/>
      <c r="C7" s="83"/>
      <c r="D7" s="327">
        <f>'Výpočet optimální výše dotace'!$D$5</f>
        <v>0</v>
      </c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</row>
    <row r="8" spans="1:16" ht="15.75" customHeight="1" x14ac:dyDescent="0.2">
      <c r="A8" s="84" t="s">
        <v>0</v>
      </c>
      <c r="B8" s="327">
        <f>'Výpočet optimální výše dotace'!$B$6</f>
        <v>0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</row>
    <row r="9" spans="1:16" ht="15.75" customHeight="1" x14ac:dyDescent="0.2">
      <c r="A9" s="328"/>
      <c r="B9" s="328"/>
      <c r="C9" s="328"/>
      <c r="D9" s="328"/>
      <c r="E9" s="328"/>
      <c r="F9" s="328"/>
      <c r="G9" s="328"/>
      <c r="H9" s="328"/>
      <c r="I9" s="109"/>
      <c r="J9" s="109"/>
      <c r="K9" s="109"/>
      <c r="L9" s="109"/>
      <c r="M9" s="109"/>
    </row>
    <row r="10" spans="1:16" ht="15.75" customHeight="1" x14ac:dyDescent="0.2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6" ht="15.75" customHeight="1" x14ac:dyDescent="0.2">
      <c r="B11" s="353" t="s">
        <v>4</v>
      </c>
      <c r="C11" s="86"/>
      <c r="D11" s="353" t="s">
        <v>1</v>
      </c>
      <c r="E11" s="353" t="s">
        <v>2</v>
      </c>
      <c r="F11" s="353" t="s">
        <v>3</v>
      </c>
      <c r="G11" s="353" t="s">
        <v>6</v>
      </c>
      <c r="H11" s="108" t="s">
        <v>8</v>
      </c>
      <c r="I11" s="108" t="s">
        <v>16</v>
      </c>
      <c r="J11" s="108" t="s">
        <v>17</v>
      </c>
      <c r="K11" s="108" t="s">
        <v>18</v>
      </c>
      <c r="L11" s="108" t="s">
        <v>19</v>
      </c>
      <c r="M11" s="344" t="s">
        <v>20</v>
      </c>
      <c r="N11" s="344" t="s">
        <v>21</v>
      </c>
      <c r="O11" s="321" t="s">
        <v>34</v>
      </c>
      <c r="P11" s="321" t="s">
        <v>35</v>
      </c>
    </row>
    <row r="12" spans="1:16" ht="15.75" customHeight="1" x14ac:dyDescent="0.2">
      <c r="A12" s="87"/>
      <c r="B12" s="353"/>
      <c r="C12" s="108"/>
      <c r="D12" s="353"/>
      <c r="E12" s="353"/>
      <c r="F12" s="353"/>
      <c r="G12" s="353"/>
      <c r="H12" s="345" t="s">
        <v>22</v>
      </c>
      <c r="I12" s="345"/>
      <c r="J12" s="345"/>
      <c r="K12" s="345"/>
      <c r="L12" s="345"/>
      <c r="M12" s="344"/>
      <c r="N12" s="344"/>
      <c r="O12" s="322"/>
      <c r="P12" s="322"/>
    </row>
    <row r="13" spans="1:16" ht="96" customHeight="1" x14ac:dyDescent="0.2">
      <c r="A13" s="88"/>
      <c r="B13" s="89" t="s">
        <v>13</v>
      </c>
      <c r="C13" s="89"/>
      <c r="D13" s="89" t="s">
        <v>14</v>
      </c>
      <c r="E13" s="89" t="s">
        <v>84</v>
      </c>
      <c r="F13" s="89" t="s">
        <v>85</v>
      </c>
      <c r="G13" s="89" t="s">
        <v>7</v>
      </c>
      <c r="H13" s="89" t="s">
        <v>23</v>
      </c>
      <c r="I13" s="89" t="s">
        <v>86</v>
      </c>
      <c r="J13" s="89" t="s">
        <v>30</v>
      </c>
      <c r="K13" s="89" t="s">
        <v>15</v>
      </c>
      <c r="L13" s="89" t="s">
        <v>96</v>
      </c>
      <c r="M13" s="89" t="s">
        <v>99</v>
      </c>
      <c r="N13" s="1" t="s">
        <v>93</v>
      </c>
      <c r="O13" s="89" t="s">
        <v>134</v>
      </c>
      <c r="P13" s="89" t="s">
        <v>94</v>
      </c>
    </row>
    <row r="14" spans="1:16" s="92" customFormat="1" ht="24.95" customHeight="1" x14ac:dyDescent="0.2">
      <c r="A14" s="88"/>
      <c r="B14" s="161">
        <f>'Výpočet optimální výše dotace'!B12</f>
        <v>0</v>
      </c>
      <c r="C14" s="161"/>
      <c r="D14" s="161">
        <f>'Výpočet optimální výše dotace'!D12</f>
        <v>0</v>
      </c>
      <c r="E14" s="2"/>
      <c r="F14" s="162">
        <f>G14-J14-K14-L14</f>
        <v>0</v>
      </c>
      <c r="G14" s="163">
        <f>'Výpočet optimální výše dotace'!E12</f>
        <v>0</v>
      </c>
      <c r="H14" s="163">
        <f>I14+J14+K14+L14</f>
        <v>0</v>
      </c>
      <c r="I14" s="163">
        <f>'Zdroje financování'!D16+'Zdroje financování'!G16+'Zdroje financování'!H16+'Zdroje financování'!I16+'Zdroje financování'!J16+'Zdroje financování'!K16+'Zdroje financování'!L16</f>
        <v>0</v>
      </c>
      <c r="J14" s="163">
        <f>'Výpočet optimální výše dotace'!G12</f>
        <v>0</v>
      </c>
      <c r="K14" s="163">
        <f>'Výpočet optimální výše dotace'!H12</f>
        <v>0</v>
      </c>
      <c r="L14" s="163">
        <f>'Výpočet optimální výše dotace'!O12</f>
        <v>0</v>
      </c>
      <c r="M14" s="163" t="str">
        <f>IF(I14&lt;=E14,"ANO","NE")</f>
        <v>ANO</v>
      </c>
      <c r="N14" s="91">
        <f>H14-G14</f>
        <v>0</v>
      </c>
      <c r="O14" s="197">
        <f>IF(N14&gt;0,F14*0.1,0)</f>
        <v>0</v>
      </c>
      <c r="P14" s="197">
        <f>IF((N14-O14)&gt;0,N14-O14,0)</f>
        <v>0</v>
      </c>
    </row>
    <row r="15" spans="1:16" s="92" customFormat="1" ht="24.95" customHeight="1" x14ac:dyDescent="0.2">
      <c r="A15" s="88"/>
      <c r="B15" s="161">
        <f>'Výpočet optimální výše dotace'!B13</f>
        <v>0</v>
      </c>
      <c r="C15" s="161"/>
      <c r="D15" s="161">
        <f>'Výpočet optimální výše dotace'!D13</f>
        <v>0</v>
      </c>
      <c r="E15" s="2"/>
      <c r="F15" s="162">
        <f t="shared" ref="F15:F28" si="0">G15-J15-K15-L15</f>
        <v>0</v>
      </c>
      <c r="G15" s="163">
        <f>'Výpočet optimální výše dotace'!E13</f>
        <v>0</v>
      </c>
      <c r="H15" s="163">
        <f t="shared" ref="H15:H28" si="1">I15+J15+K15+L15</f>
        <v>0</v>
      </c>
      <c r="I15" s="163">
        <f>'Zdroje financování'!D17+'Zdroje financování'!G17+'Zdroje financování'!H17+'Zdroje financování'!I17+'Zdroje financování'!J17+'Zdroje financování'!K17+'Zdroje financování'!L17</f>
        <v>0</v>
      </c>
      <c r="J15" s="163">
        <f>'Výpočet optimální výše dotace'!G13</f>
        <v>0</v>
      </c>
      <c r="K15" s="163">
        <f>'Výpočet optimální výše dotace'!H13</f>
        <v>0</v>
      </c>
      <c r="L15" s="163">
        <f>'Výpočet optimální výše dotace'!O13</f>
        <v>0</v>
      </c>
      <c r="M15" s="163" t="str">
        <f t="shared" ref="M15:M28" si="2">IF(I15&lt;=E15,"ANO","NE")</f>
        <v>ANO</v>
      </c>
      <c r="N15" s="91">
        <f t="shared" ref="N15:N28" si="3">H15-G15</f>
        <v>0</v>
      </c>
      <c r="O15" s="197">
        <f t="shared" ref="O15:O28" si="4">IF(N15&gt;0,F15*0.1,0)</f>
        <v>0</v>
      </c>
      <c r="P15" s="197">
        <f t="shared" ref="P15:P28" si="5">IF((N15-O15)&gt;0,N15-O15,0)</f>
        <v>0</v>
      </c>
    </row>
    <row r="16" spans="1:16" s="92" customFormat="1" ht="24.95" customHeight="1" x14ac:dyDescent="0.2">
      <c r="A16" s="88"/>
      <c r="B16" s="161">
        <f>'Výpočet optimální výše dotace'!B14</f>
        <v>0</v>
      </c>
      <c r="C16" s="161"/>
      <c r="D16" s="161">
        <f>'Výpočet optimální výše dotace'!D14</f>
        <v>0</v>
      </c>
      <c r="E16" s="2"/>
      <c r="F16" s="162">
        <f t="shared" si="0"/>
        <v>0</v>
      </c>
      <c r="G16" s="163">
        <f>'Výpočet optimální výše dotace'!E14</f>
        <v>0</v>
      </c>
      <c r="H16" s="163">
        <f t="shared" si="1"/>
        <v>0</v>
      </c>
      <c r="I16" s="163">
        <f>'Zdroje financování'!D18+'Zdroje financování'!G18+'Zdroje financování'!H18+'Zdroje financování'!I18+'Zdroje financování'!J18+'Zdroje financování'!K18+'Zdroje financování'!L18</f>
        <v>0</v>
      </c>
      <c r="J16" s="163">
        <f>'Výpočet optimální výše dotace'!G14</f>
        <v>0</v>
      </c>
      <c r="K16" s="163">
        <f>'Výpočet optimální výše dotace'!H14</f>
        <v>0</v>
      </c>
      <c r="L16" s="163">
        <f>'Výpočet optimální výše dotace'!O14</f>
        <v>0</v>
      </c>
      <c r="M16" s="163" t="str">
        <f t="shared" si="2"/>
        <v>ANO</v>
      </c>
      <c r="N16" s="91">
        <f t="shared" si="3"/>
        <v>0</v>
      </c>
      <c r="O16" s="197">
        <f t="shared" si="4"/>
        <v>0</v>
      </c>
      <c r="P16" s="197">
        <f t="shared" si="5"/>
        <v>0</v>
      </c>
    </row>
    <row r="17" spans="1:16" s="92" customFormat="1" ht="24.95" customHeight="1" x14ac:dyDescent="0.2">
      <c r="A17" s="88"/>
      <c r="B17" s="161">
        <f>'Výpočet optimální výše dotace'!B15</f>
        <v>0</v>
      </c>
      <c r="C17" s="161"/>
      <c r="D17" s="161">
        <f>'Výpočet optimální výše dotace'!D15</f>
        <v>0</v>
      </c>
      <c r="E17" s="2"/>
      <c r="F17" s="162">
        <f t="shared" si="0"/>
        <v>0</v>
      </c>
      <c r="G17" s="163">
        <f>'Výpočet optimální výše dotace'!E15</f>
        <v>0</v>
      </c>
      <c r="H17" s="163">
        <f t="shared" si="1"/>
        <v>0</v>
      </c>
      <c r="I17" s="163">
        <f>'Zdroje financování'!D19+'Zdroje financování'!G19+'Zdroje financování'!H19+'Zdroje financování'!I19+'Zdroje financování'!J19+'Zdroje financování'!K19+'Zdroje financování'!L19</f>
        <v>0</v>
      </c>
      <c r="J17" s="163">
        <f>'Výpočet optimální výše dotace'!G15</f>
        <v>0</v>
      </c>
      <c r="K17" s="163">
        <f>'Výpočet optimální výše dotace'!H15</f>
        <v>0</v>
      </c>
      <c r="L17" s="163">
        <f>'Výpočet optimální výše dotace'!O15</f>
        <v>0</v>
      </c>
      <c r="M17" s="163" t="str">
        <f t="shared" si="2"/>
        <v>ANO</v>
      </c>
      <c r="N17" s="91">
        <f t="shared" si="3"/>
        <v>0</v>
      </c>
      <c r="O17" s="197">
        <f t="shared" si="4"/>
        <v>0</v>
      </c>
      <c r="P17" s="197">
        <f t="shared" si="5"/>
        <v>0</v>
      </c>
    </row>
    <row r="18" spans="1:16" s="92" customFormat="1" ht="24.95" customHeight="1" x14ac:dyDescent="0.2">
      <c r="A18" s="88"/>
      <c r="B18" s="161">
        <f>'Výpočet optimální výše dotace'!B16</f>
        <v>0</v>
      </c>
      <c r="C18" s="161"/>
      <c r="D18" s="161">
        <f>'Výpočet optimální výše dotace'!D16</f>
        <v>0</v>
      </c>
      <c r="E18" s="2"/>
      <c r="F18" s="162">
        <f t="shared" si="0"/>
        <v>0</v>
      </c>
      <c r="G18" s="163">
        <f>'Výpočet optimální výše dotace'!E16</f>
        <v>0</v>
      </c>
      <c r="H18" s="163">
        <f t="shared" si="1"/>
        <v>0</v>
      </c>
      <c r="I18" s="163">
        <f>'Zdroje financování'!D20+'Zdroje financování'!G20+'Zdroje financování'!H20+'Zdroje financování'!I20+'Zdroje financování'!J20+'Zdroje financování'!K20+'Zdroje financování'!L20</f>
        <v>0</v>
      </c>
      <c r="J18" s="163">
        <f>'Výpočet optimální výše dotace'!G16</f>
        <v>0</v>
      </c>
      <c r="K18" s="163">
        <f>'Výpočet optimální výše dotace'!H16</f>
        <v>0</v>
      </c>
      <c r="L18" s="163">
        <f>'Výpočet optimální výše dotace'!O16</f>
        <v>0</v>
      </c>
      <c r="M18" s="163" t="str">
        <f t="shared" si="2"/>
        <v>ANO</v>
      </c>
      <c r="N18" s="91">
        <f t="shared" si="3"/>
        <v>0</v>
      </c>
      <c r="O18" s="197">
        <f t="shared" si="4"/>
        <v>0</v>
      </c>
      <c r="P18" s="197">
        <f t="shared" si="5"/>
        <v>0</v>
      </c>
    </row>
    <row r="19" spans="1:16" s="92" customFormat="1" ht="24.95" customHeight="1" x14ac:dyDescent="0.2">
      <c r="A19" s="88"/>
      <c r="B19" s="161">
        <f>'Výpočet optimální výše dotace'!B17</f>
        <v>0</v>
      </c>
      <c r="C19" s="161"/>
      <c r="D19" s="161">
        <f>'Výpočet optimální výše dotace'!D17</f>
        <v>0</v>
      </c>
      <c r="E19" s="2"/>
      <c r="F19" s="162">
        <f t="shared" si="0"/>
        <v>0</v>
      </c>
      <c r="G19" s="163">
        <f>'Výpočet optimální výše dotace'!E17</f>
        <v>0</v>
      </c>
      <c r="H19" s="163">
        <f t="shared" si="1"/>
        <v>0</v>
      </c>
      <c r="I19" s="163">
        <f>'Zdroje financování'!D21+'Zdroje financování'!G21+'Zdroje financování'!H21+'Zdroje financování'!I21+'Zdroje financování'!J21+'Zdroje financování'!K21+'Zdroje financování'!L21</f>
        <v>0</v>
      </c>
      <c r="J19" s="163">
        <f>'Výpočet optimální výše dotace'!G17</f>
        <v>0</v>
      </c>
      <c r="K19" s="163">
        <f>'Výpočet optimální výše dotace'!H17</f>
        <v>0</v>
      </c>
      <c r="L19" s="163">
        <f>'Výpočet optimální výše dotace'!O17</f>
        <v>0</v>
      </c>
      <c r="M19" s="163" t="str">
        <f t="shared" si="2"/>
        <v>ANO</v>
      </c>
      <c r="N19" s="91">
        <f t="shared" si="3"/>
        <v>0</v>
      </c>
      <c r="O19" s="197">
        <f t="shared" si="4"/>
        <v>0</v>
      </c>
      <c r="P19" s="197">
        <f t="shared" si="5"/>
        <v>0</v>
      </c>
    </row>
    <row r="20" spans="1:16" s="92" customFormat="1" ht="24.95" customHeight="1" x14ac:dyDescent="0.2">
      <c r="A20" s="88"/>
      <c r="B20" s="161">
        <f>'Výpočet optimální výše dotace'!B18</f>
        <v>0</v>
      </c>
      <c r="C20" s="161"/>
      <c r="D20" s="161">
        <f>'Výpočet optimální výše dotace'!D18</f>
        <v>0</v>
      </c>
      <c r="E20" s="2"/>
      <c r="F20" s="162">
        <f t="shared" si="0"/>
        <v>0</v>
      </c>
      <c r="G20" s="163">
        <f>'Výpočet optimální výše dotace'!E18</f>
        <v>0</v>
      </c>
      <c r="H20" s="163">
        <f t="shared" si="1"/>
        <v>0</v>
      </c>
      <c r="I20" s="163">
        <f>'Zdroje financování'!D22+'Zdroje financování'!G22+'Zdroje financování'!H22+'Zdroje financování'!I22+'Zdroje financování'!J22+'Zdroje financování'!K22+'Zdroje financování'!L22</f>
        <v>0</v>
      </c>
      <c r="J20" s="163">
        <f>'Výpočet optimální výše dotace'!G18</f>
        <v>0</v>
      </c>
      <c r="K20" s="163">
        <f>'Výpočet optimální výše dotace'!H18</f>
        <v>0</v>
      </c>
      <c r="L20" s="163">
        <f>'Výpočet optimální výše dotace'!O18</f>
        <v>0</v>
      </c>
      <c r="M20" s="163" t="str">
        <f t="shared" si="2"/>
        <v>ANO</v>
      </c>
      <c r="N20" s="91">
        <f t="shared" si="3"/>
        <v>0</v>
      </c>
      <c r="O20" s="197">
        <f t="shared" si="4"/>
        <v>0</v>
      </c>
      <c r="P20" s="197">
        <f t="shared" si="5"/>
        <v>0</v>
      </c>
    </row>
    <row r="21" spans="1:16" s="92" customFormat="1" ht="24.95" customHeight="1" x14ac:dyDescent="0.2">
      <c r="A21" s="88"/>
      <c r="B21" s="161">
        <f>'Výpočet optimální výše dotace'!B19</f>
        <v>0</v>
      </c>
      <c r="C21" s="161"/>
      <c r="D21" s="161">
        <f>'Výpočet optimální výše dotace'!D19</f>
        <v>0</v>
      </c>
      <c r="E21" s="2"/>
      <c r="F21" s="162">
        <f t="shared" si="0"/>
        <v>0</v>
      </c>
      <c r="G21" s="163">
        <f>'Výpočet optimální výše dotace'!E19</f>
        <v>0</v>
      </c>
      <c r="H21" s="163">
        <f t="shared" si="1"/>
        <v>0</v>
      </c>
      <c r="I21" s="163">
        <f>'Zdroje financování'!D23+'Zdroje financování'!G23+'Zdroje financování'!H23+'Zdroje financování'!I23+'Zdroje financování'!J23+'Zdroje financování'!K23+'Zdroje financování'!L23</f>
        <v>0</v>
      </c>
      <c r="J21" s="163">
        <f>'Výpočet optimální výše dotace'!G19</f>
        <v>0</v>
      </c>
      <c r="K21" s="163">
        <f>'Výpočet optimální výše dotace'!H19</f>
        <v>0</v>
      </c>
      <c r="L21" s="163">
        <f>'Výpočet optimální výše dotace'!O19</f>
        <v>0</v>
      </c>
      <c r="M21" s="163" t="str">
        <f t="shared" si="2"/>
        <v>ANO</v>
      </c>
      <c r="N21" s="91">
        <f t="shared" si="3"/>
        <v>0</v>
      </c>
      <c r="O21" s="197">
        <f t="shared" si="4"/>
        <v>0</v>
      </c>
      <c r="P21" s="197">
        <f t="shared" si="5"/>
        <v>0</v>
      </c>
    </row>
    <row r="22" spans="1:16" s="92" customFormat="1" ht="24.95" customHeight="1" x14ac:dyDescent="0.2">
      <c r="A22" s="88"/>
      <c r="B22" s="161">
        <f>'Výpočet optimální výše dotace'!B20</f>
        <v>0</v>
      </c>
      <c r="C22" s="161"/>
      <c r="D22" s="161">
        <f>'Výpočet optimální výše dotace'!D20</f>
        <v>0</v>
      </c>
      <c r="E22" s="2"/>
      <c r="F22" s="162">
        <f t="shared" si="0"/>
        <v>0</v>
      </c>
      <c r="G22" s="163">
        <f>'Výpočet optimální výše dotace'!E20</f>
        <v>0</v>
      </c>
      <c r="H22" s="163">
        <f t="shared" si="1"/>
        <v>0</v>
      </c>
      <c r="I22" s="163">
        <f>'Zdroje financování'!D24+'Zdroje financování'!G24+'Zdroje financování'!H24+'Zdroje financování'!I24+'Zdroje financování'!J24+'Zdroje financování'!K24+'Zdroje financování'!L24</f>
        <v>0</v>
      </c>
      <c r="J22" s="163">
        <f>'Výpočet optimální výše dotace'!G20</f>
        <v>0</v>
      </c>
      <c r="K22" s="163">
        <f>'Výpočet optimální výše dotace'!H20</f>
        <v>0</v>
      </c>
      <c r="L22" s="163">
        <f>'Výpočet optimální výše dotace'!O20</f>
        <v>0</v>
      </c>
      <c r="M22" s="163" t="str">
        <f t="shared" si="2"/>
        <v>ANO</v>
      </c>
      <c r="N22" s="91">
        <f t="shared" si="3"/>
        <v>0</v>
      </c>
      <c r="O22" s="197">
        <f t="shared" si="4"/>
        <v>0</v>
      </c>
      <c r="P22" s="197">
        <f t="shared" si="5"/>
        <v>0</v>
      </c>
    </row>
    <row r="23" spans="1:16" s="92" customFormat="1" ht="24.95" customHeight="1" x14ac:dyDescent="0.2">
      <c r="A23" s="88"/>
      <c r="B23" s="161">
        <f>'Výpočet optimální výše dotace'!B21</f>
        <v>0</v>
      </c>
      <c r="C23" s="161"/>
      <c r="D23" s="161">
        <f>'Výpočet optimální výše dotace'!D21</f>
        <v>0</v>
      </c>
      <c r="E23" s="2"/>
      <c r="F23" s="162">
        <f t="shared" si="0"/>
        <v>0</v>
      </c>
      <c r="G23" s="163">
        <f>'Výpočet optimální výše dotace'!E21</f>
        <v>0</v>
      </c>
      <c r="H23" s="163">
        <f t="shared" si="1"/>
        <v>0</v>
      </c>
      <c r="I23" s="164">
        <f>'Zdroje financování'!D25+'Zdroje financování'!G25+'Zdroje financování'!H25+'Zdroje financování'!I25+'Zdroje financování'!J25+'Zdroje financování'!K25+'Zdroje financování'!L25</f>
        <v>0</v>
      </c>
      <c r="J23" s="163">
        <f>'Výpočet optimální výše dotace'!G21</f>
        <v>0</v>
      </c>
      <c r="K23" s="163">
        <f>'Výpočet optimální výše dotace'!H21</f>
        <v>0</v>
      </c>
      <c r="L23" s="163">
        <f>'Výpočet optimální výše dotace'!O21</f>
        <v>0</v>
      </c>
      <c r="M23" s="163" t="str">
        <f t="shared" si="2"/>
        <v>ANO</v>
      </c>
      <c r="N23" s="91">
        <f t="shared" si="3"/>
        <v>0</v>
      </c>
      <c r="O23" s="197">
        <f t="shared" si="4"/>
        <v>0</v>
      </c>
      <c r="P23" s="197">
        <f t="shared" si="5"/>
        <v>0</v>
      </c>
    </row>
    <row r="24" spans="1:16" s="92" customFormat="1" ht="24.95" customHeight="1" x14ac:dyDescent="0.2">
      <c r="A24" s="88"/>
      <c r="B24" s="161">
        <f>'Výpočet optimální výše dotace'!B22</f>
        <v>0</v>
      </c>
      <c r="C24" s="161"/>
      <c r="D24" s="161">
        <f>'Výpočet optimální výše dotace'!D22</f>
        <v>0</v>
      </c>
      <c r="E24" s="2"/>
      <c r="F24" s="162">
        <f t="shared" si="0"/>
        <v>0</v>
      </c>
      <c r="G24" s="163">
        <f>'Výpočet optimální výše dotace'!E22</f>
        <v>0</v>
      </c>
      <c r="H24" s="163">
        <f t="shared" si="1"/>
        <v>0</v>
      </c>
      <c r="I24" s="163">
        <f>'Zdroje financování'!D26+'Zdroje financování'!G26+'Zdroje financování'!H26+'Zdroje financování'!I26+'Zdroje financování'!J26+'Zdroje financování'!K26+'Zdroje financování'!L26</f>
        <v>0</v>
      </c>
      <c r="J24" s="163">
        <f>'Výpočet optimální výše dotace'!G22</f>
        <v>0</v>
      </c>
      <c r="K24" s="163">
        <f>'Výpočet optimální výše dotace'!H22</f>
        <v>0</v>
      </c>
      <c r="L24" s="163">
        <f>'Výpočet optimální výše dotace'!O22</f>
        <v>0</v>
      </c>
      <c r="M24" s="163" t="str">
        <f t="shared" si="2"/>
        <v>ANO</v>
      </c>
      <c r="N24" s="91">
        <f t="shared" si="3"/>
        <v>0</v>
      </c>
      <c r="O24" s="197">
        <f t="shared" si="4"/>
        <v>0</v>
      </c>
      <c r="P24" s="197">
        <f t="shared" si="5"/>
        <v>0</v>
      </c>
    </row>
    <row r="25" spans="1:16" s="92" customFormat="1" ht="24.95" customHeight="1" x14ac:dyDescent="0.2">
      <c r="A25" s="88"/>
      <c r="B25" s="161">
        <f>'Výpočet optimální výše dotace'!B23</f>
        <v>0</v>
      </c>
      <c r="C25" s="161"/>
      <c r="D25" s="161">
        <f>'Výpočet optimální výše dotace'!D23</f>
        <v>0</v>
      </c>
      <c r="E25" s="90"/>
      <c r="F25" s="162">
        <f t="shared" si="0"/>
        <v>0</v>
      </c>
      <c r="G25" s="163">
        <f>'Výpočet optimální výše dotace'!E23</f>
        <v>0</v>
      </c>
      <c r="H25" s="163">
        <f t="shared" si="1"/>
        <v>0</v>
      </c>
      <c r="I25" s="163">
        <f>'Zdroje financování'!D27+'Zdroje financování'!G27+'Zdroje financování'!H27+'Zdroje financování'!I27+'Zdroje financování'!J27+'Zdroje financování'!K27+'Zdroje financování'!L27</f>
        <v>0</v>
      </c>
      <c r="J25" s="163">
        <f>'Výpočet optimální výše dotace'!G23</f>
        <v>0</v>
      </c>
      <c r="K25" s="163">
        <f>'Výpočet optimální výše dotace'!H23</f>
        <v>0</v>
      </c>
      <c r="L25" s="163">
        <f>'Výpočet optimální výše dotace'!O23</f>
        <v>0</v>
      </c>
      <c r="M25" s="163" t="str">
        <f t="shared" si="2"/>
        <v>ANO</v>
      </c>
      <c r="N25" s="91">
        <f t="shared" si="3"/>
        <v>0</v>
      </c>
      <c r="O25" s="197">
        <f t="shared" si="4"/>
        <v>0</v>
      </c>
      <c r="P25" s="197">
        <f t="shared" si="5"/>
        <v>0</v>
      </c>
    </row>
    <row r="26" spans="1:16" s="92" customFormat="1" ht="24.95" customHeight="1" x14ac:dyDescent="0.2">
      <c r="A26" s="93"/>
      <c r="B26" s="165">
        <f>'Výpočet optimální výše dotace'!B24</f>
        <v>0</v>
      </c>
      <c r="C26" s="166"/>
      <c r="D26" s="167">
        <f>'Výpočet optimální výše dotace'!D24</f>
        <v>0</v>
      </c>
      <c r="E26" s="90"/>
      <c r="F26" s="162">
        <f t="shared" si="0"/>
        <v>0</v>
      </c>
      <c r="G26" s="168">
        <f>'Výpočet optimální výše dotace'!E24</f>
        <v>0</v>
      </c>
      <c r="H26" s="163">
        <f t="shared" si="1"/>
        <v>0</v>
      </c>
      <c r="I26" s="163">
        <f>'Zdroje financování'!D28+'Zdroje financování'!G28+'Zdroje financování'!H28+'Zdroje financování'!I28+'Zdroje financování'!J28+'Zdroje financování'!K28+'Zdroje financování'!L28</f>
        <v>0</v>
      </c>
      <c r="J26" s="168">
        <f>'Výpočet optimální výše dotace'!G24</f>
        <v>0</v>
      </c>
      <c r="K26" s="168">
        <f>'Výpočet optimální výše dotace'!H24</f>
        <v>0</v>
      </c>
      <c r="L26" s="168">
        <f>'Výpočet optimální výše dotace'!O24</f>
        <v>0</v>
      </c>
      <c r="M26" s="163" t="str">
        <f t="shared" si="2"/>
        <v>ANO</v>
      </c>
      <c r="N26" s="91">
        <f t="shared" si="3"/>
        <v>0</v>
      </c>
      <c r="O26" s="197">
        <f t="shared" si="4"/>
        <v>0</v>
      </c>
      <c r="P26" s="197">
        <f t="shared" si="5"/>
        <v>0</v>
      </c>
    </row>
    <row r="27" spans="1:16" s="92" customFormat="1" ht="24.95" customHeight="1" x14ac:dyDescent="0.2">
      <c r="A27" s="93"/>
      <c r="B27" s="165">
        <f>'Výpočet optimální výše dotace'!B25</f>
        <v>0</v>
      </c>
      <c r="C27" s="166"/>
      <c r="D27" s="167">
        <f>'Výpočet optimální výše dotace'!D25</f>
        <v>0</v>
      </c>
      <c r="E27" s="90"/>
      <c r="F27" s="162">
        <f t="shared" si="0"/>
        <v>0</v>
      </c>
      <c r="G27" s="168">
        <f>'Výpočet optimální výše dotace'!E25</f>
        <v>0</v>
      </c>
      <c r="H27" s="163">
        <f t="shared" si="1"/>
        <v>0</v>
      </c>
      <c r="I27" s="163">
        <f>'Zdroje financování'!D29+'Zdroje financování'!G29+'Zdroje financování'!H29+'Zdroje financování'!I29+'Zdroje financování'!J29+'Zdroje financování'!K29+'Zdroje financování'!L29</f>
        <v>0</v>
      </c>
      <c r="J27" s="168">
        <f>'Výpočet optimální výše dotace'!G25</f>
        <v>0</v>
      </c>
      <c r="K27" s="168">
        <f>'Výpočet optimální výše dotace'!H25</f>
        <v>0</v>
      </c>
      <c r="L27" s="168">
        <f>'Výpočet optimální výše dotace'!O25</f>
        <v>0</v>
      </c>
      <c r="M27" s="163" t="str">
        <f t="shared" si="2"/>
        <v>ANO</v>
      </c>
      <c r="N27" s="91">
        <f t="shared" si="3"/>
        <v>0</v>
      </c>
      <c r="O27" s="197">
        <f t="shared" si="4"/>
        <v>0</v>
      </c>
      <c r="P27" s="197">
        <f t="shared" si="5"/>
        <v>0</v>
      </c>
    </row>
    <row r="28" spans="1:16" s="92" customFormat="1" ht="24.95" customHeight="1" x14ac:dyDescent="0.2">
      <c r="A28" s="94"/>
      <c r="B28" s="165">
        <f>'Výpočet optimální výše dotace'!B26</f>
        <v>0</v>
      </c>
      <c r="C28" s="166"/>
      <c r="D28" s="167">
        <f>'Výpočet optimální výše dotace'!D26</f>
        <v>0</v>
      </c>
      <c r="E28" s="90"/>
      <c r="F28" s="162">
        <f t="shared" si="0"/>
        <v>0</v>
      </c>
      <c r="G28" s="168">
        <f>'Výpočet optimální výše dotace'!E26</f>
        <v>0</v>
      </c>
      <c r="H28" s="163">
        <f t="shared" si="1"/>
        <v>0</v>
      </c>
      <c r="I28" s="163">
        <f>'Zdroje financování'!D30+'Zdroje financování'!G30+'Zdroje financování'!H30+'Zdroje financování'!I30+'Zdroje financování'!J30+'Zdroje financování'!K30+'Zdroje financování'!L30</f>
        <v>0</v>
      </c>
      <c r="J28" s="168">
        <f>'Výpočet optimální výše dotace'!G26</f>
        <v>0</v>
      </c>
      <c r="K28" s="168">
        <f>'Výpočet optimální výše dotace'!H26</f>
        <v>0</v>
      </c>
      <c r="L28" s="168">
        <f>'Výpočet optimální výše dotace'!O26</f>
        <v>0</v>
      </c>
      <c r="M28" s="163" t="str">
        <f t="shared" si="2"/>
        <v>ANO</v>
      </c>
      <c r="N28" s="91">
        <f t="shared" si="3"/>
        <v>0</v>
      </c>
      <c r="O28" s="197">
        <f t="shared" si="4"/>
        <v>0</v>
      </c>
      <c r="P28" s="197">
        <f t="shared" si="5"/>
        <v>0</v>
      </c>
    </row>
    <row r="29" spans="1:16" ht="18.75" customHeight="1" x14ac:dyDescent="0.2">
      <c r="A29" s="94"/>
      <c r="B29" s="89" t="s">
        <v>5</v>
      </c>
      <c r="C29" s="89"/>
      <c r="D29" s="89"/>
      <c r="E29" s="95"/>
      <c r="F29" s="95"/>
      <c r="G29" s="96">
        <f t="shared" ref="G29:N29" si="6">SUM(G14:G28)</f>
        <v>0</v>
      </c>
      <c r="H29" s="96">
        <f t="shared" si="6"/>
        <v>0</v>
      </c>
      <c r="I29" s="96">
        <f t="shared" si="6"/>
        <v>0</v>
      </c>
      <c r="J29" s="96">
        <f t="shared" si="6"/>
        <v>0</v>
      </c>
      <c r="K29" s="96">
        <f t="shared" si="6"/>
        <v>0</v>
      </c>
      <c r="L29" s="96">
        <f t="shared" si="6"/>
        <v>0</v>
      </c>
      <c r="M29" s="96"/>
      <c r="N29" s="96">
        <f t="shared" si="6"/>
        <v>0</v>
      </c>
      <c r="O29" s="96">
        <f>SUM(O14:O28)</f>
        <v>0</v>
      </c>
      <c r="P29" s="96">
        <f>SUM(P14:P28)</f>
        <v>0</v>
      </c>
    </row>
    <row r="30" spans="1:16" x14ac:dyDescent="0.2">
      <c r="B30" s="346"/>
      <c r="C30" s="346"/>
      <c r="D30" s="346"/>
      <c r="E30" s="346"/>
      <c r="F30" s="346"/>
      <c r="G30" s="346"/>
      <c r="H30" s="346"/>
      <c r="I30" s="107"/>
      <c r="J30" s="107"/>
      <c r="K30" s="107"/>
      <c r="L30" s="107"/>
      <c r="M30" s="107"/>
    </row>
    <row r="31" spans="1:16" x14ac:dyDescent="0.2">
      <c r="B31" s="97" t="s">
        <v>24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1:16" x14ac:dyDescent="0.2">
      <c r="B32" s="97" t="s">
        <v>140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</row>
    <row r="33" spans="2:13" x14ac:dyDescent="0.2">
      <c r="B33" s="97" t="s">
        <v>87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</row>
    <row r="34" spans="2:13" x14ac:dyDescent="0.2">
      <c r="B34" s="97" t="s">
        <v>95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</row>
    <row r="35" spans="2:13" x14ac:dyDescent="0.2">
      <c r="B35" s="97" t="s">
        <v>100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  <row r="36" spans="2:13" x14ac:dyDescent="0.2">
      <c r="B36" s="97" t="s">
        <v>101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</row>
    <row r="37" spans="2:13" ht="19.5" customHeight="1" x14ac:dyDescent="0.2">
      <c r="B37" s="80" t="s">
        <v>9</v>
      </c>
      <c r="C37" s="98"/>
      <c r="D37" s="98"/>
      <c r="E37" s="98"/>
      <c r="F37" s="98"/>
    </row>
    <row r="38" spans="2:13" ht="19.5" customHeight="1" x14ac:dyDescent="0.2">
      <c r="B38" s="80"/>
      <c r="C38" s="98"/>
      <c r="D38" s="98"/>
      <c r="E38" s="98"/>
      <c r="F38" s="98"/>
    </row>
    <row r="39" spans="2:13" x14ac:dyDescent="0.2">
      <c r="B39" s="347" t="s">
        <v>10</v>
      </c>
      <c r="C39" s="348"/>
      <c r="D39" s="349"/>
      <c r="E39" s="347" t="s">
        <v>57</v>
      </c>
      <c r="F39" s="348"/>
      <c r="G39" s="348"/>
      <c r="H39" s="349"/>
      <c r="I39" s="99"/>
      <c r="J39" s="99"/>
      <c r="K39" s="99"/>
      <c r="L39" s="99"/>
      <c r="M39" s="99"/>
    </row>
    <row r="40" spans="2:13" x14ac:dyDescent="0.2">
      <c r="B40" s="350"/>
      <c r="C40" s="351"/>
      <c r="D40" s="352"/>
      <c r="E40" s="350"/>
      <c r="F40" s="351"/>
      <c r="G40" s="351"/>
      <c r="H40" s="352"/>
      <c r="I40" s="99"/>
      <c r="J40" s="99"/>
      <c r="K40" s="99"/>
      <c r="L40" s="99"/>
      <c r="M40" s="99"/>
    </row>
    <row r="41" spans="2:13" x14ac:dyDescent="0.2">
      <c r="B41" s="329"/>
      <c r="C41" s="330"/>
      <c r="D41" s="331"/>
      <c r="E41" s="335"/>
      <c r="F41" s="336"/>
      <c r="G41" s="336"/>
      <c r="H41" s="337"/>
      <c r="I41" s="169"/>
      <c r="J41" s="169"/>
      <c r="K41" s="169"/>
      <c r="L41" s="169"/>
      <c r="M41" s="169"/>
    </row>
    <row r="42" spans="2:13" ht="18" customHeight="1" x14ac:dyDescent="0.2">
      <c r="B42" s="329"/>
      <c r="C42" s="330"/>
      <c r="D42" s="331"/>
      <c r="E42" s="338"/>
      <c r="F42" s="339"/>
      <c r="G42" s="339"/>
      <c r="H42" s="340"/>
      <c r="I42" s="169"/>
      <c r="J42" s="169"/>
      <c r="K42" s="169"/>
      <c r="L42" s="169"/>
      <c r="M42" s="169"/>
    </row>
    <row r="43" spans="2:13" ht="18" customHeight="1" x14ac:dyDescent="0.2">
      <c r="B43" s="329"/>
      <c r="C43" s="330"/>
      <c r="D43" s="331"/>
      <c r="E43" s="338"/>
      <c r="F43" s="339"/>
      <c r="G43" s="339"/>
      <c r="H43" s="340"/>
      <c r="I43" s="169"/>
      <c r="J43" s="169"/>
      <c r="K43" s="169"/>
      <c r="L43" s="169"/>
      <c r="M43" s="169"/>
    </row>
    <row r="44" spans="2:13" ht="18" customHeight="1" x14ac:dyDescent="0.2">
      <c r="B44" s="332"/>
      <c r="C44" s="333"/>
      <c r="D44" s="334"/>
      <c r="E44" s="341"/>
      <c r="F44" s="342"/>
      <c r="G44" s="342"/>
      <c r="H44" s="343"/>
      <c r="I44" s="169"/>
      <c r="J44" s="169"/>
      <c r="K44" s="169"/>
      <c r="L44" s="169"/>
      <c r="M44" s="169"/>
    </row>
  </sheetData>
  <sheetProtection password="F36C" sheet="1" objects="1" scenarios="1" formatCells="0" selectLockedCells="1"/>
  <mergeCells count="20">
    <mergeCell ref="B41:D44"/>
    <mergeCell ref="E41:H44"/>
    <mergeCell ref="N11:N12"/>
    <mergeCell ref="O11:O12"/>
    <mergeCell ref="H12:L12"/>
    <mergeCell ref="B30:H30"/>
    <mergeCell ref="B39:D40"/>
    <mergeCell ref="E39:H40"/>
    <mergeCell ref="B11:B12"/>
    <mergeCell ref="D11:D12"/>
    <mergeCell ref="E11:E12"/>
    <mergeCell ref="F11:F12"/>
    <mergeCell ref="G11:G12"/>
    <mergeCell ref="M11:M12"/>
    <mergeCell ref="P11:P12"/>
    <mergeCell ref="A5:B5"/>
    <mergeCell ref="A7:B7"/>
    <mergeCell ref="D7:O7"/>
    <mergeCell ref="B8:O8"/>
    <mergeCell ref="A9:H9"/>
  </mergeCells>
  <conditionalFormatting sqref="N14:N28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4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Výpočet optimální výše dotace</vt:lpstr>
      <vt:lpstr>Souhrnná tabulka</vt:lpstr>
      <vt:lpstr>Zdroje financování</vt:lpstr>
      <vt:lpstr>Nákladový rozpočet služby</vt:lpstr>
      <vt:lpstr>Vyúčtování vyrovnávací platby</vt:lpstr>
      <vt:lpstr>'Výpočet optimální výše dotace'!Názvy_tisku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Brzobohatá Karina</cp:lastModifiedBy>
  <cp:lastPrinted>2017-07-31T06:42:27Z</cp:lastPrinted>
  <dcterms:created xsi:type="dcterms:W3CDTF">2007-07-16T11:49:35Z</dcterms:created>
  <dcterms:modified xsi:type="dcterms:W3CDTF">2017-08-01T13:40:52Z</dcterms:modified>
</cp:coreProperties>
</file>