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" windowWidth="15180" windowHeight="8580"/>
  </bookViews>
  <sheets>
    <sheet name="Seznam PO ÚK" sheetId="42" r:id="rId1"/>
  </sheets>
  <definedNames>
    <definedName name="_xlnm._FilterDatabase" localSheetId="0" hidden="1">'Seznam PO ÚK'!$A$2:$CI$165</definedName>
    <definedName name="_xlnm.Print_Titles" localSheetId="0">'Seznam PO ÚK'!$2:$2</definedName>
    <definedName name="_xlnm.Print_Area" localSheetId="0">'Seznam PO ÚK'!$A$1:$E$177</definedName>
  </definedNames>
  <calcPr calcId="145621"/>
</workbook>
</file>

<file path=xl/calcChain.xml><?xml version="1.0" encoding="utf-8"?>
<calcChain xmlns="http://schemas.openxmlformats.org/spreadsheetml/2006/main">
  <c r="E141" i="42" l="1"/>
  <c r="E142" i="42" s="1"/>
  <c r="E143" i="42" s="1"/>
  <c r="E144" i="42" s="1"/>
  <c r="E145" i="42" s="1"/>
  <c r="E146" i="42" s="1"/>
  <c r="E147" i="42" s="1"/>
  <c r="E148" i="42" s="1"/>
  <c r="E149" i="42" s="1"/>
  <c r="E150" i="42" s="1"/>
  <c r="E151" i="42" s="1"/>
  <c r="E152" i="42" s="1"/>
  <c r="E153" i="42" s="1"/>
  <c r="E154" i="42" s="1"/>
  <c r="E155" i="42" s="1"/>
  <c r="F138" i="42" s="1"/>
  <c r="C171" i="42" s="1"/>
  <c r="E108" i="42"/>
  <c r="E109" i="42" s="1"/>
  <c r="E110" i="42" s="1"/>
  <c r="E111" i="42" s="1"/>
  <c r="E112" i="42" s="1"/>
  <c r="E113" i="42" s="1"/>
  <c r="E114" i="42" s="1"/>
  <c r="E115" i="42" s="1"/>
  <c r="E116" i="42" s="1"/>
  <c r="E117" i="42" s="1"/>
  <c r="E118" i="42" s="1"/>
  <c r="E119" i="42" s="1"/>
  <c r="E120" i="42" s="1"/>
  <c r="E121" i="42" s="1"/>
  <c r="E122" i="42" s="1"/>
  <c r="E123" i="42" s="1"/>
  <c r="E103" i="42"/>
  <c r="E104" i="42" s="1"/>
  <c r="E105" i="42" s="1"/>
  <c r="E106" i="42" s="1"/>
  <c r="E96" i="42"/>
  <c r="E97" i="42" s="1"/>
  <c r="E98" i="42" s="1"/>
  <c r="E99" i="42" s="1"/>
  <c r="E100" i="42" s="1"/>
  <c r="E101" i="42" s="1"/>
  <c r="E9" i="42"/>
  <c r="E10" i="42" s="1"/>
  <c r="E11" i="42" s="1"/>
  <c r="E12" i="42" s="1"/>
  <c r="E13" i="42" s="1"/>
  <c r="E14" i="42" s="1"/>
  <c r="E15" i="42" s="1"/>
  <c r="E16" i="42" s="1"/>
  <c r="E17" i="42" s="1"/>
  <c r="E20" i="42"/>
  <c r="E21" i="42"/>
  <c r="E22" i="42" s="1"/>
  <c r="E23" i="42" s="1"/>
  <c r="E24" i="42" s="1"/>
  <c r="E25" i="42" s="1"/>
  <c r="E26" i="42" s="1"/>
  <c r="E27" i="42" s="1"/>
  <c r="E28" i="42" s="1"/>
  <c r="E29" i="42" s="1"/>
  <c r="E31" i="42"/>
  <c r="E32" i="42"/>
  <c r="E33" i="42" s="1"/>
  <c r="E34" i="42" s="1"/>
  <c r="E35" i="42" s="1"/>
  <c r="E36" i="42" s="1"/>
  <c r="E37" i="42" s="1"/>
  <c r="E40" i="42"/>
  <c r="E41" i="42" s="1"/>
  <c r="E42" i="42" s="1"/>
  <c r="E43" i="42" s="1"/>
  <c r="E44" i="42" s="1"/>
  <c r="E45" i="42" s="1"/>
  <c r="E46" i="42" s="1"/>
  <c r="E48" i="42"/>
  <c r="E49" i="42" s="1"/>
  <c r="E50" i="42" s="1"/>
  <c r="E51" i="42" s="1"/>
  <c r="E55" i="42"/>
  <c r="E56" i="42" s="1"/>
  <c r="E57" i="42" s="1"/>
  <c r="E58" i="42" s="1"/>
  <c r="E59" i="42" s="1"/>
  <c r="E63" i="42"/>
  <c r="E64" i="42" s="1"/>
  <c r="E65" i="42" s="1"/>
  <c r="E67" i="42" s="1"/>
  <c r="E69" i="42"/>
  <c r="E70" i="42" s="1"/>
  <c r="E71" i="42" s="1"/>
  <c r="E72" i="42" s="1"/>
  <c r="E75" i="42"/>
  <c r="E76" i="42" s="1"/>
  <c r="E77" i="42" s="1"/>
  <c r="E80" i="42"/>
  <c r="E81" i="42"/>
  <c r="E82" i="42" s="1"/>
  <c r="E83" i="42" s="1"/>
  <c r="E84" i="42" s="1"/>
  <c r="E85" i="42" s="1"/>
  <c r="E86" i="42" s="1"/>
  <c r="E87" i="42" s="1"/>
  <c r="E90" i="42" s="1"/>
  <c r="A7" i="42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F3" i="42"/>
  <c r="C168" i="42" s="1"/>
  <c r="F124" i="42"/>
  <c r="C170" i="42" s="1"/>
  <c r="F156" i="42"/>
  <c r="C172" i="42" s="1"/>
  <c r="F164" i="42"/>
  <c r="C173" i="42" s="1"/>
  <c r="A126" i="42"/>
  <c r="A127" i="42" s="1"/>
  <c r="A128" i="42" s="1"/>
  <c r="A129" i="42" s="1"/>
  <c r="A130" i="42" s="1"/>
  <c r="A131" i="42" s="1"/>
  <c r="A132" i="42" s="1"/>
  <c r="A135" i="42"/>
  <c r="A136" i="42" s="1"/>
  <c r="A137" i="42" s="1"/>
  <c r="A141" i="42"/>
  <c r="A143" i="42"/>
  <c r="A144" i="42" s="1"/>
  <c r="A145" i="42" s="1"/>
  <c r="A146" i="42" s="1"/>
  <c r="A149" i="42"/>
  <c r="A150" i="42" s="1"/>
  <c r="A151" i="42" s="1"/>
  <c r="A152" i="42" s="1"/>
  <c r="A153" i="42" s="1"/>
  <c r="A154" i="42" s="1"/>
  <c r="A155" i="42" s="1"/>
  <c r="A158" i="42"/>
  <c r="A159" i="42" s="1"/>
  <c r="A160" i="42" s="1"/>
  <c r="A161" i="42" s="1"/>
  <c r="A162" i="42" s="1"/>
  <c r="A163" i="42" s="1"/>
  <c r="F5" i="42" l="1"/>
  <c r="C169" i="42" s="1"/>
  <c r="C167" i="42" s="1"/>
</calcChain>
</file>

<file path=xl/sharedStrings.xml><?xml version="1.0" encoding="utf-8"?>
<sst xmlns="http://schemas.openxmlformats.org/spreadsheetml/2006/main" count="213" uniqueCount="213">
  <si>
    <t>oblast školství</t>
  </si>
  <si>
    <t>Galerie Benedikta Rejta v Lounech</t>
  </si>
  <si>
    <t>Gymnázium, Ústí nad Labem, Jateční 22</t>
  </si>
  <si>
    <t>Základní škola praktická, Ústí nad Labem, Studentská 297</t>
  </si>
  <si>
    <t>Základní škola praktická, Ústí nad Labem, Karla IV. 34</t>
  </si>
  <si>
    <t>Základní umělecká škola Evy Randové, Ústí nad Labem, W. Churchilla 4</t>
  </si>
  <si>
    <t>Základní umělecká škola, Ústí nad Labem-Neštěmice, Národní 209</t>
  </si>
  <si>
    <t>Mateřská škola speciální, Ústí nad Labem, Malátova 12</t>
  </si>
  <si>
    <t>Dětský domov a Školní jídelna, Ústí nad Labem, Špálova 2</t>
  </si>
  <si>
    <t>Dětský domov a Školní jídelna, Ústí nad Labem, Truhlářova 16</t>
  </si>
  <si>
    <t>Dětský domov a Školní jídelna, Tisá 280</t>
  </si>
  <si>
    <t>Gymnázium Václava Hlavatého, Louny, Poděbradova 661</t>
  </si>
  <si>
    <t>Gymnázium, Žatec, Studentská 1075</t>
  </si>
  <si>
    <t>Dům dětí a mládeže, Žatec, Obránců míru 638</t>
  </si>
  <si>
    <t>Základní škola při Dětské psychiatrické léčebně, Louny, Čeňka Zemana 431</t>
  </si>
  <si>
    <t>Dětský domov, Základní škola a Střední škola, Žatec</t>
  </si>
  <si>
    <t>Logopedická základní škola, Měcholupy 1</t>
  </si>
  <si>
    <t>Speciální základní škola, Louny, Poděbradova 640</t>
  </si>
  <si>
    <t>Gymnázium, Teplice, Čs. dobrovolců 11</t>
  </si>
  <si>
    <t>Konzervatoř, Teplice, Českobratrská 15</t>
  </si>
  <si>
    <t>Střední škola obchodu a služeb, Teplice</t>
  </si>
  <si>
    <t>Střední škola stavební,Teplice</t>
  </si>
  <si>
    <t>Speciální základní škola a Mateřská škola, Teplice, U Červeného kostela 110</t>
  </si>
  <si>
    <t>Základní škola praktická, Bílina, Kmochova 205/10</t>
  </si>
  <si>
    <t>Speciální základní škola a Speciální mateřská škola, Teplice, Trnovanská 1331</t>
  </si>
  <si>
    <t>Základní umělecká škola, Teplice, Chelčického 4</t>
  </si>
  <si>
    <t>Základní umělecká škola Ivana Kawaciuka, Duchcov</t>
  </si>
  <si>
    <t>Dětský domov a Školní jídelna, Krupka, Libušín 151</t>
  </si>
  <si>
    <t>Dětský domov a Školní jídelna, Tuchlov 47</t>
  </si>
  <si>
    <t>Dům dětí a mládeže, Teplice, Masarykova 70</t>
  </si>
  <si>
    <t>Dům dětí a mládeže "Sluníčko", Duchcov, Družby 1006</t>
  </si>
  <si>
    <t>Pedagogicko-psychologická poradna Ústeckého kraje a Zařízení pro další vzdělávání pedagogických pracovníků, Teplice</t>
  </si>
  <si>
    <t>Podkrušnohorské gymnázium, Most</t>
  </si>
  <si>
    <t>Gymnázium T. G. Masaryka, Litvínov, Studentská 640</t>
  </si>
  <si>
    <t>Vyšší odborná škola ekonomická, sociální a zdravotnická, Obchodní akademie, Střední pedagogická škola a Střední zdravotnická škola, Most</t>
  </si>
  <si>
    <t>Střední odborná škola, Litvínov - Hamr</t>
  </si>
  <si>
    <t>Základní škola profesora Zdeňka Matějčka, Most, Zdeňka Štěpánka 340</t>
  </si>
  <si>
    <t>Dětský domov a Školní jídelna, Most, K.H.Borovského 1146</t>
  </si>
  <si>
    <t>Dětský domov a Školní jídelna, Hora Sv. Kateřiny, Dolní 310</t>
  </si>
  <si>
    <t>Gymnázium, Chomutov, Mostecká 3000</t>
  </si>
  <si>
    <t>Gymnázium, Kadaň, 5. května 620</t>
  </si>
  <si>
    <t>Gymnázium a Střední odborná škola, Klášterec nad Ohří, Chomutovská 459</t>
  </si>
  <si>
    <t>Střední průmyslová škola a Vyšší odborná škola, Chomutov, Školní 50</t>
  </si>
  <si>
    <t>Střední průmyslová škola stavební a Obchodní akademie, Kadaň, Komenského 562</t>
  </si>
  <si>
    <t>Střední odborná škola služeb a Střední odborné učiliště, Kadaň, 5. května 680</t>
  </si>
  <si>
    <t>Dětský domov a Školní jídelna, Chomutov, Čelakovského 822</t>
  </si>
  <si>
    <t>Dětský domov a Školní jídelna, Mašťov</t>
  </si>
  <si>
    <t>Dětský domov, Vysoká Pec 145</t>
  </si>
  <si>
    <t>Dům dětí a mládeže, Chomutov, Jiráskova 4140</t>
  </si>
  <si>
    <t>poř.č.</t>
  </si>
  <si>
    <t>Speciální základní škola, Česká Kamenice, Jakubské nám. 113</t>
  </si>
  <si>
    <t>Speciální základní škola a Mateřská škola, Varnsdorf, T.G.Masaryka 1804</t>
  </si>
  <si>
    <t>Základní umělecká škola, Varnsdorf, Národní 512</t>
  </si>
  <si>
    <t>Základní umělecká škola, Rumburk, Růžová 3/1416</t>
  </si>
  <si>
    <t>Základní umělecká škola, Děčín IV - Podmokly, Čs. legií  243/29</t>
  </si>
  <si>
    <t>Dětský domov a Školní jídelna, Krásná Lípa, Smetanova 12</t>
  </si>
  <si>
    <t>Dětský domov a Školní jídelna, Lipová u Šluknova 417</t>
  </si>
  <si>
    <t>Dětský domov "Země dětí" a Školní jídelna, Česká Kamenice, Komenského 491</t>
  </si>
  <si>
    <t>Dům dětí a mládeže, Rumburk, U stadionu 1133</t>
  </si>
  <si>
    <t>Gymnázium Josefa Jungmanna, Litoměřice, Svojsíkova 1</t>
  </si>
  <si>
    <t>Gymnázium, Lovosice, Sady pionýrů 600</t>
  </si>
  <si>
    <t>Gymnázium, Roudnice nad Labem, Havlíčkova 175</t>
  </si>
  <si>
    <t>Vyšší odborná škola obalové techniky a Střední škola, Štětí, Kostelní 134</t>
  </si>
  <si>
    <t>Vyšší odborná škola a Střední odborná škola, Roudnice nad Labem, Špindlerova 690</t>
  </si>
  <si>
    <t>Střední odborná škola a Střední odborné učiliště, Roudnice nad Labem, Neklanova 1806</t>
  </si>
  <si>
    <t>Školní statek, Roudnice nad Labem, Vědomice 37</t>
  </si>
  <si>
    <t>Speciální základní škola a Praktická škola, Lovosice</t>
  </si>
  <si>
    <t>Základní škola praktická, Libochovice, Komenského 299</t>
  </si>
  <si>
    <t>Speciální základní škola, Štětí, Ostrovní 300</t>
  </si>
  <si>
    <t>Základní škola praktická, Roudnice nad Labem, Jungmannova 667</t>
  </si>
  <si>
    <t>Dětský domov  a Školní jídelna, Litoměřice, Čelakovského 8</t>
  </si>
  <si>
    <t>Dětský domov, Základní škola praktická, Praktická škola a Školní jídelna, Dlažkovice 1</t>
  </si>
  <si>
    <t>Střední odborná škola technická a zahradnická, Lovosice</t>
  </si>
  <si>
    <t>oblast dopravy</t>
  </si>
  <si>
    <t>oblast kultury a památkové péče</t>
  </si>
  <si>
    <t>Seznam příspěvkových organizací zřizovaných Ústeckým krajem</t>
  </si>
  <si>
    <t>Oblast kultury a památkové péče</t>
  </si>
  <si>
    <t>Oblast sociálních věcí</t>
  </si>
  <si>
    <t>Oblast zdravotnictví</t>
  </si>
  <si>
    <t>6140</t>
  </si>
  <si>
    <t>6210</t>
  </si>
  <si>
    <t>6270</t>
  </si>
  <si>
    <t>6310</t>
  </si>
  <si>
    <t>7040</t>
  </si>
  <si>
    <t>7130</t>
  </si>
  <si>
    <t>Zpracoval ekonomický odbor</t>
  </si>
  <si>
    <t>Ústav sociální péče Lobendava</t>
  </si>
  <si>
    <t>Domovy sociálních služeb Kadaň a Mašťov</t>
  </si>
  <si>
    <t>Ústav sociální péče pro tělesně postižené dospělé Snědovice</t>
  </si>
  <si>
    <t>Centrum sociální pomoci Litoměřice</t>
  </si>
  <si>
    <t>Domov důchodců Meziboří</t>
  </si>
  <si>
    <t>Domovy sociálních služeb Litvínov</t>
  </si>
  <si>
    <t>Ústav sociální péče Nová Ves v Horách</t>
  </si>
  <si>
    <t>Ústav sociální péče Háj u Duchcova</t>
  </si>
  <si>
    <t>Domovy pro osoby se zdravotním postižením Ústí n. L.</t>
  </si>
  <si>
    <t>Krajské nemocnice</t>
  </si>
  <si>
    <t>Psychiatrická léčebna Petrohrad</t>
  </si>
  <si>
    <t>Nemocnice následné péče Most</t>
  </si>
  <si>
    <t>Nemocnice následné péče Ryjice</t>
  </si>
  <si>
    <t>Kojenecké ústavy ÚK</t>
  </si>
  <si>
    <t>Lékárenská služba Teplice</t>
  </si>
  <si>
    <t>Zdravotnická záchranná služba Ústeckého kraje</t>
  </si>
  <si>
    <t>Správa a údržba silnic Ústeckého kraje</t>
  </si>
  <si>
    <t>oblast zdravotnictví</t>
  </si>
  <si>
    <t xml:space="preserve">oblast sociálních věcí </t>
  </si>
  <si>
    <t>Oblast majetková</t>
  </si>
  <si>
    <t>oblast majetková</t>
  </si>
  <si>
    <t>6030</t>
  </si>
  <si>
    <t>Gymnázium, Rumburk, Komenského 10</t>
  </si>
  <si>
    <t>Evropská obchodní akademie, Děčín I, Komenského náměstí 2</t>
  </si>
  <si>
    <t>Střední lesnická škola a Střední odborná škola sociální, Šluknov</t>
  </si>
  <si>
    <t>Střední zdravotnická škola, Děčín, Čsl. mládeže 5/9</t>
  </si>
  <si>
    <t>Střední zdravotnická škola a Obchodní akademie, Rumburk</t>
  </si>
  <si>
    <t>Střední škola řemesel a služeb, Děčín IV, Ruská 147</t>
  </si>
  <si>
    <t>Střední odborná škola mediální grafiky a polygrafie, Rumburk</t>
  </si>
  <si>
    <t>Speciální základní škola a Speciální mateřská škola, Děčín</t>
  </si>
  <si>
    <t>4701</t>
  </si>
  <si>
    <t>Oblast dopravy</t>
  </si>
  <si>
    <r>
      <t>Název organizace</t>
    </r>
    <r>
      <rPr>
        <sz val="11"/>
        <rFont val="Arial"/>
        <family val="2"/>
        <charset val="238"/>
      </rPr>
      <t xml:space="preserve"> </t>
    </r>
  </si>
  <si>
    <t>Severočeská hvězdárna a planetárium v Teplicích</t>
  </si>
  <si>
    <t>1150</t>
  </si>
  <si>
    <t>1270</t>
  </si>
  <si>
    <t>1310</t>
  </si>
  <si>
    <t>1340</t>
  </si>
  <si>
    <t>1390</t>
  </si>
  <si>
    <t>3070</t>
  </si>
  <si>
    <t>3110</t>
  </si>
  <si>
    <t>3160</t>
  </si>
  <si>
    <t>3180</t>
  </si>
  <si>
    <t>3230</t>
  </si>
  <si>
    <t>3240</t>
  </si>
  <si>
    <t>4050</t>
  </si>
  <si>
    <t>4090</t>
  </si>
  <si>
    <t>4110</t>
  </si>
  <si>
    <t>4150</t>
  </si>
  <si>
    <t>5100</t>
  </si>
  <si>
    <t>5140</t>
  </si>
  <si>
    <t>5150</t>
  </si>
  <si>
    <t>7240</t>
  </si>
  <si>
    <t>7260</t>
  </si>
  <si>
    <t>7270</t>
  </si>
  <si>
    <t>7280</t>
  </si>
  <si>
    <t>7300</t>
  </si>
  <si>
    <t>1601</t>
  </si>
  <si>
    <t>1602</t>
  </si>
  <si>
    <t>6601</t>
  </si>
  <si>
    <t>6602</t>
  </si>
  <si>
    <t>č. org.</t>
  </si>
  <si>
    <t>§</t>
  </si>
  <si>
    <t>§-počet</t>
  </si>
  <si>
    <t>Oblast školství</t>
  </si>
  <si>
    <t>Krajská majetková</t>
  </si>
  <si>
    <t>Gymnázium Děčín</t>
  </si>
  <si>
    <t>Severočeská vědecká knihovna v Ústí nad Labem</t>
  </si>
  <si>
    <t>Oblastní muzeum v Děčíně</t>
  </si>
  <si>
    <t>Oblastní muzeum v Chomutově</t>
  </si>
  <si>
    <t>Severočeská galerie výtvarného umění v Litoměřicích</t>
  </si>
  <si>
    <t>Galerie moderního umění v Roudnici nad Labem</t>
  </si>
  <si>
    <t>Oblastní muzeum v Litoměřicích</t>
  </si>
  <si>
    <t>Oblastní muzeum v Lounech</t>
  </si>
  <si>
    <t>Galerie výtvarného umění v Mostě</t>
  </si>
  <si>
    <t>Oblastní muzeum v Mostě</t>
  </si>
  <si>
    <t>Regionální muzeum v Teplicích</t>
  </si>
  <si>
    <t>Domov pro osoby se zdravotním postižením Brtníky</t>
  </si>
  <si>
    <t xml:space="preserve">Vyšší odborná škola zdravotnická a Střední škola zdravotnická Ústí nad Labem, Palachova 35 </t>
  </si>
  <si>
    <t xml:space="preserve">Střední škola lodní dopravy a technických řemesel, Děčín VI </t>
  </si>
  <si>
    <t xml:space="preserve">Vyšší odborná škola a Střední škola, Varnsdorf </t>
  </si>
  <si>
    <t xml:space="preserve">Střední škola stavební a technická, Ústí nad Labem, Čelakovského 5 </t>
  </si>
  <si>
    <t xml:space="preserve">Domovy pro osoby se zdravotním postižením Oleška-Kamenice </t>
  </si>
  <si>
    <r>
      <t xml:space="preserve">Zámek Nový Hrad </t>
    </r>
    <r>
      <rPr>
        <sz val="10"/>
        <color indexed="10"/>
        <rFont val="Arial"/>
        <family val="2"/>
        <charset val="238"/>
      </rPr>
      <t>(vznik k 1. 1. 2012)</t>
    </r>
  </si>
  <si>
    <t>Obchodní akademie a Střední odobrná škola zemědělská a ekologická, Žatec</t>
  </si>
  <si>
    <r>
      <t xml:space="preserve">Hotelová škola, Obchodní akademie a Střední průmyslová škola, Teplice </t>
    </r>
    <r>
      <rPr>
        <b/>
        <sz val="11"/>
        <color indexed="9"/>
        <rFont val="Arial"/>
        <family val="2"/>
        <charset val="238"/>
      </rPr>
      <t/>
    </r>
  </si>
  <si>
    <t>Speciální základní škola a Praktická škola, Šluknov, Tyršova 710</t>
  </si>
  <si>
    <t xml:space="preserve">Speciální základní škola, Mateřská škola a Praktická škola, Ústí nad Labem, Pod Parkem 2788 </t>
  </si>
  <si>
    <t>Gymnázium a Střední průmyslová škola, Duchcov</t>
  </si>
  <si>
    <t>Obchodní akademie a jazyková škola s právem státní jazykové zkoušky, Ústí nad Labem</t>
  </si>
  <si>
    <r>
      <t xml:space="preserve">Střední škola technická, Most, příspěvková organizace </t>
    </r>
    <r>
      <rPr>
        <b/>
        <sz val="11"/>
        <color indexed="9"/>
        <rFont val="Arial"/>
        <family val="2"/>
        <charset val="238"/>
      </rPr>
      <t/>
    </r>
  </si>
  <si>
    <r>
      <t xml:space="preserve">Domovy pro seniory Šluknov – Krásná Lípa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vznikla k </t>
    </r>
    <r>
      <rPr>
        <b/>
        <u/>
        <sz val="11"/>
        <color indexed="9"/>
        <rFont val="Arial"/>
        <family val="2"/>
        <charset val="238"/>
      </rPr>
      <t>1. 1. 2012</t>
    </r>
    <r>
      <rPr>
        <b/>
        <sz val="11"/>
        <color indexed="9"/>
        <rFont val="Arial"/>
        <family val="2"/>
        <charset val="238"/>
      </rPr>
      <t xml:space="preserve"> sloučením Domova důchodců Šluknov (č. org. 1602) a Domova důchodců a ústavu sociální péče Krásná Lípa (č. org. 1601)</t>
    </r>
  </si>
  <si>
    <r>
      <t>Domov „Bez zámků“ Tuchořice (</t>
    </r>
    <r>
      <rPr>
        <sz val="10"/>
        <rFont val="Arial"/>
        <family val="2"/>
        <charset val="238"/>
      </rPr>
      <t>název platný</t>
    </r>
    <r>
      <rPr>
        <sz val="10"/>
        <color indexed="10"/>
        <rFont val="Arial"/>
        <family val="2"/>
        <charset val="238"/>
      </rPr>
      <t xml:space="preserve"> od 1. 1. 2012, </t>
    </r>
    <r>
      <rPr>
        <sz val="10"/>
        <rFont val="Arial"/>
        <family val="2"/>
        <charset val="238"/>
      </rPr>
      <t>původní název</t>
    </r>
    <r>
      <rPr>
        <i/>
        <sz val="10"/>
        <rFont val="Arial"/>
        <family val="2"/>
        <charset val="238"/>
      </rPr>
      <t xml:space="preserve"> "Ústav sociální péče Tuchořice"</t>
    </r>
    <r>
      <rPr>
        <sz val="10"/>
        <rFont val="Arial"/>
        <family val="2"/>
        <charset val="238"/>
      </rPr>
      <t>)</t>
    </r>
  </si>
  <si>
    <r>
      <t>Dětský domov, Základní škola a Střední škola, Duchcov (</t>
    </r>
    <r>
      <rPr>
        <sz val="10"/>
        <color indexed="10"/>
        <rFont val="Arial"/>
        <family val="2"/>
        <charset val="238"/>
      </rPr>
      <t>název platný od 1. 1. 2012</t>
    </r>
    <r>
      <rPr>
        <sz val="10"/>
        <rFont val="Arial"/>
        <family val="2"/>
        <charset val="238"/>
      </rPr>
      <t>; původní název "</t>
    </r>
    <r>
      <rPr>
        <i/>
        <sz val="10"/>
        <rFont val="Arial"/>
        <family val="2"/>
        <charset val="238"/>
      </rPr>
      <t>Dětský domov, Základní škola praktická, Praktická škola, Školní jídelna a Školní družina, Duchcov, Školní 1")</t>
    </r>
  </si>
  <si>
    <r>
      <t xml:space="preserve">Střední škola pedagogická, hotelnictví a služeb, Litoměřice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Střední školy hotelnictví, gastronomie a služeb, Litoměřice, Dlouhá 6 (č. org. 3030) a Střední pedagogické školy Johana Heinricha Pestalozziho, Litoměřice, Komenského 3 (č. org. 3100);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pedagogická škola Johana Heinricha Pestalozziho, Litoměřice, Komenského 3"</t>
    </r>
  </si>
  <si>
    <r>
      <t xml:space="preserve">Střední odborná škola energetická a stavební, Obchodní akademie a Střední zdravotnická škola, Chomutov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Střední zdravotnické školy, Chomutov, Palackého 3 (č. org. 2050) a Střední školy energetické a stavební, Chomutov, Na Průhoně 4800 (č. org. 2070);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škola energetická a stavební, Chomutov, Na Průhoně 4800"</t>
    </r>
  </si>
  <si>
    <r>
      <t xml:space="preserve">Střední škola technická, gastronomická a automobilní, Chomutov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Obchodní akademie, Střední odborné školy gastronomie a Středního odborného učiliště, Chomutov (č. org. 2020) a Střední školy technické a automobilní Chomutov (č. org. 2060);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škola technická a automobilní Chomutov"</t>
    </r>
  </si>
  <si>
    <r>
      <t xml:space="preserve">Gymnázium a Střední odborná škola, Podbořany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Gymnázia, Podbořany, Komenského 843 (č. org. 4060) a Střední odborné školy a Středního odborného učiliště, Podbořany (č. org. 4040);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odborná škola a Střední odborné učiliště, Podbořany"</t>
    </r>
  </si>
  <si>
    <r>
      <t xml:space="preserve">Střední průmyslová škola, Ústí nad Labem, Resslova 5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Střední školy elektrotechniky a spojů, Ústí nad Labem-Stříbrníky (č. org. 7090) a Střední průmyslové školy strojní a elektrotechnické, Ústí nad Labem, Resslova 5 (č. org. 7010);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průmyslová škola strojní a elektrotechnická, Ústí nad Labem, Resslova 5"</t>
    </r>
  </si>
  <si>
    <r>
      <t xml:space="preserve">Střední škola obchodu, řemesel, služeb a Základní škola, Ústí nad Labem, Keplerova 7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Střední školy obchodu a služeb, Ústí nad Labem, Keplerova 7 (č. org. 7030) a Střední školy a Základní školy, Trmice (č. org. 7020);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škola a Základní škola, Trmice"</t>
    </r>
  </si>
  <si>
    <r>
      <t xml:space="preserve">Vyšší odborná škola a Střední průmyslová škola strojní, stavební a dopravní, Děčín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Střední průmyslové školy strojní a dopravní, Děčín VI, Slovanská 1000/55 (č. org. 1230) a Vyšší odborné školy a Střední průmyslové školy stavební, Děčín I, Čs. armády 10 (č. org. 1220);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"Vyšší odborná škola a Střední průmyslová škola stavební, Děčín I, Čs. armády 10"</t>
    </r>
  </si>
  <si>
    <r>
      <t xml:space="preserve">Střední škola zahradnická a zemědělská Antonína Emanuela Komerse, Děčín - Libverda </t>
    </r>
    <r>
      <rPr>
        <sz val="11"/>
        <color indexed="9"/>
        <rFont val="Arial"/>
        <family val="2"/>
        <charset val="238"/>
      </rPr>
      <t xml:space="preserve">-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přijme Školní statek, Děčín - Libverda, Benešovská 76 (č. org. 1010)</t>
    </r>
  </si>
  <si>
    <r>
      <t xml:space="preserve">Obchodní akademie a Střední odborná škola generála Františka Fajtla, Louny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Obchodní akademie generála Františka Fajtla Louny (č. org. 4120) a Střední odborné školy, Louny (č. org. 4030);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odborná škola, Louny"</t>
    </r>
  </si>
  <si>
    <r>
      <t xml:space="preserve">Gymnázium a Střední odborná škola dr. Václava Šmejkala, Ústí nad Labem </t>
    </r>
    <r>
      <rPr>
        <sz val="11"/>
        <color indexed="9"/>
        <rFont val="Arial"/>
        <family val="2"/>
        <charset val="238"/>
      </rPr>
      <t xml:space="preserve">-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přijme Střední průmyslovou školu, Ústí nad Labem, Stará 99 (č. org. 7190)</t>
    </r>
  </si>
  <si>
    <r>
      <t xml:space="preserve">Speciální základní škola a Praktická škola, Rumburk </t>
    </r>
    <r>
      <rPr>
        <sz val="10"/>
        <rFont val="Arial"/>
        <family val="2"/>
        <charset val="238"/>
      </rPr>
      <t>(</t>
    </r>
    <r>
      <rPr>
        <sz val="10"/>
        <color indexed="10"/>
        <rFont val="Arial"/>
        <family val="2"/>
        <charset val="238"/>
      </rPr>
      <t>název platný od 1. 9. 2012</t>
    </r>
    <r>
      <rPr>
        <sz val="10"/>
        <rFont val="Arial"/>
        <family val="2"/>
        <charset val="238"/>
      </rPr>
      <t>; původní název "</t>
    </r>
    <r>
      <rPr>
        <i/>
        <sz val="10"/>
        <rFont val="Arial"/>
        <family val="2"/>
        <charset val="238"/>
      </rPr>
      <t>Speciální základní škola, Rumburk, Dobrovského nám. 378/12</t>
    </r>
    <r>
      <rPr>
        <sz val="10"/>
        <rFont val="Arial"/>
        <family val="2"/>
        <charset val="238"/>
      </rPr>
      <t>")</t>
    </r>
  </si>
  <si>
    <r>
      <t xml:space="preserve">Základní škola a Střední škola, Most, Jana Palacha 1534 </t>
    </r>
    <r>
      <rPr>
        <sz val="10"/>
        <rFont val="Arial"/>
        <family val="2"/>
        <charset val="238"/>
      </rPr>
      <t>(</t>
    </r>
    <r>
      <rPr>
        <sz val="10"/>
        <color indexed="10"/>
        <rFont val="Arial"/>
        <family val="2"/>
        <charset val="238"/>
      </rPr>
      <t>název platný od 1. 9. 2012</t>
    </r>
    <r>
      <rPr>
        <sz val="10"/>
        <rFont val="Arial"/>
        <family val="2"/>
        <charset val="238"/>
      </rPr>
      <t>; původní název "</t>
    </r>
    <r>
      <rPr>
        <i/>
        <sz val="10"/>
        <rFont val="Arial"/>
        <family val="2"/>
        <charset val="238"/>
      </rPr>
      <t>Základní škola speciální, Základní škola praktická a Praktická škola, Most, Jana Palacha 1534</t>
    </r>
    <r>
      <rPr>
        <sz val="10"/>
        <rFont val="Arial"/>
        <family val="2"/>
        <charset val="238"/>
      </rPr>
      <t>")</t>
    </r>
  </si>
  <si>
    <r>
      <t xml:space="preserve">Základní škola speciální, Základní škola praktická a Praktická škola, Litoměřice, Šaldova 6 </t>
    </r>
    <r>
      <rPr>
        <sz val="11"/>
        <color indexed="9"/>
        <rFont val="Arial"/>
        <family val="2"/>
        <charset val="238"/>
      </rPr>
      <t xml:space="preserve">-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příjme Základní školu praktickou, Úštěk, 1. máje 59 (č. org. 3260)</t>
    </r>
  </si>
  <si>
    <r>
      <t xml:space="preserve">Střední průmyslová škola a Střední odborná škola gastronomie a služeb, Most </t>
    </r>
    <r>
      <rPr>
        <sz val="11"/>
        <color indexed="9"/>
        <rFont val="Arial"/>
        <family val="2"/>
        <charset val="238"/>
      </rPr>
      <t xml:space="preserve">- </t>
    </r>
    <r>
      <rPr>
        <b/>
        <sz val="11"/>
        <color indexed="9"/>
        <rFont val="Arial"/>
        <family val="2"/>
        <charset val="238"/>
      </rPr>
      <t xml:space="preserve">organizace vznikne k </t>
    </r>
    <r>
      <rPr>
        <b/>
        <u/>
        <sz val="11"/>
        <color indexed="9"/>
        <rFont val="Arial"/>
        <family val="2"/>
        <charset val="238"/>
      </rPr>
      <t>1. 9. 2012</t>
    </r>
    <r>
      <rPr>
        <b/>
        <sz val="11"/>
        <color indexed="9"/>
        <rFont val="Arial"/>
        <family val="2"/>
        <charset val="238"/>
      </rPr>
      <t xml:space="preserve"> sloučením Střední průmyslové školy, Most, Topolová 584 (č. org. 5090) a Střední školy gastronomie a služeb, Most, Jana Palacha 711 (č. org. 5030); </t>
    </r>
    <r>
      <rPr>
        <sz val="11"/>
        <color indexed="10"/>
        <rFont val="Arial"/>
        <family val="2"/>
        <charset val="238"/>
      </rPr>
      <t xml:space="preserve">do </t>
    </r>
    <r>
      <rPr>
        <u/>
        <sz val="11"/>
        <color indexed="10"/>
        <rFont val="Arial"/>
        <family val="2"/>
        <charset val="238"/>
      </rPr>
      <t>31. 8. 2012</t>
    </r>
    <r>
      <rPr>
        <sz val="11"/>
        <color indexed="10"/>
        <rFont val="Arial"/>
        <family val="2"/>
        <charset val="238"/>
      </rPr>
      <t xml:space="preserve"> je pod tímto číslem organizace s názvem "Střední škola gastronomie a služeb, Most, Jana Palacha 711"</t>
    </r>
  </si>
  <si>
    <r>
      <t>Domov Severka Jiříkov</t>
    </r>
    <r>
      <rPr>
        <sz val="10"/>
        <rFont val="Arial"/>
        <family val="2"/>
        <charset val="238"/>
      </rPr>
      <t xml:space="preserve"> (název platný </t>
    </r>
    <r>
      <rPr>
        <sz val="10"/>
        <color indexed="10"/>
        <rFont val="Arial"/>
        <family val="2"/>
        <charset val="238"/>
      </rPr>
      <t>od 1. 8. 2012</t>
    </r>
    <r>
      <rPr>
        <sz val="10"/>
        <rFont val="Arial"/>
        <family val="2"/>
        <charset val="238"/>
      </rPr>
      <t>; původní název "</t>
    </r>
    <r>
      <rPr>
        <i/>
        <sz val="10"/>
        <rFont val="Arial"/>
        <family val="2"/>
        <charset val="238"/>
      </rPr>
      <t>Ústav sociální péče Jiříkov</t>
    </r>
    <r>
      <rPr>
        <sz val="10"/>
        <rFont val="Arial"/>
        <family val="2"/>
        <charset val="238"/>
      </rPr>
      <t xml:space="preserve">") </t>
    </r>
  </si>
  <si>
    <r>
      <t xml:space="preserve">Domov důchodců Dubí </t>
    </r>
    <r>
      <rPr>
        <sz val="11"/>
        <color indexed="9"/>
        <rFont val="Arial"/>
        <family val="2"/>
        <charset val="238"/>
      </rPr>
      <t xml:space="preserve">- </t>
    </r>
    <r>
      <rPr>
        <b/>
        <u/>
        <sz val="11"/>
        <color indexed="9"/>
        <rFont val="Arial"/>
        <family val="2"/>
        <charset val="238"/>
      </rPr>
      <t>1. 1. 2013</t>
    </r>
    <r>
      <rPr>
        <b/>
        <sz val="11"/>
        <color indexed="9"/>
        <rFont val="Arial"/>
        <family val="2"/>
        <charset val="238"/>
      </rPr>
      <t xml:space="preserve"> přijme Domov důchodců Teplice (č. org. 6602); </t>
    </r>
    <r>
      <rPr>
        <sz val="11"/>
        <color indexed="10"/>
        <rFont val="Arial"/>
        <family val="2"/>
        <charset val="238"/>
      </rPr>
      <t xml:space="preserve">od </t>
    </r>
    <r>
      <rPr>
        <u/>
        <sz val="11"/>
        <color indexed="10"/>
        <rFont val="Arial"/>
        <family val="2"/>
        <charset val="238"/>
      </rPr>
      <t>1. 1. 2013</t>
    </r>
    <r>
      <rPr>
        <sz val="11"/>
        <color indexed="10"/>
        <rFont val="Arial"/>
        <family val="2"/>
        <charset val="238"/>
      </rPr>
      <t xml:space="preserve"> bude organizace pod názvem "Podkrušnohorské domovy sociálních služeb Dubí - Teplice"</t>
    </r>
  </si>
  <si>
    <t>Počet příspěvkových organizací zřizovaných ÚK - celkem k 1. 9. 2012:</t>
  </si>
  <si>
    <r>
      <t xml:space="preserve">Školní statek, Děčín - Libverda, Benešovská 76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školy zahradnické a zemědělské Antonína Emanuela Komerse, Děčín-Libverda (č. org. 1200)</t>
    </r>
  </si>
  <si>
    <r>
      <t xml:space="preserve">Střední průmyslová škola strojní a dopravní, Děčín VI, Slovanská 1000/55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Vyšší odborné školy a Střední průmyslové školy strojní, stavební a dopravní, Děčín (č. org. 1220)</t>
    </r>
  </si>
  <si>
    <r>
      <t xml:space="preserve">Obchodní akademie, Střední odborná škola gastronomie a Střední odborné učiliště, Chomutov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školy technické, gastronomické a automobilní, Chomutov (č. org. 2060)</t>
    </r>
  </si>
  <si>
    <r>
      <t xml:space="preserve">Střední zdravotnická škola, Chomutov, Palackého 3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odborné školy energetické a stavební, Obchodní akademie a Střední zdravotnické školy, Chomutov (č. org. 2070)</t>
    </r>
  </si>
  <si>
    <r>
      <t xml:space="preserve">Střední škola hotelnictví, gastronomie a služeb, Litoměřice, Dlouhá 6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školy pedagogické, hotelnictví a služeb, Litoměřice (č. org. 3100)</t>
    </r>
  </si>
  <si>
    <r>
      <t xml:space="preserve">Základní škola praktická, Úštěk, 1. máje 59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Základní školy speciální, Základní školy praktické a Praktické školy, Litoměřice, Šaldova 6 (č. org. 3200)</t>
    </r>
  </si>
  <si>
    <r>
      <t xml:space="preserve">Gymnázium, Podbořany, Komenského 843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Gymnázia a Střední odborné školy, Podbořany (č. org. 4040)</t>
    </r>
  </si>
  <si>
    <r>
      <t xml:space="preserve">Obchodní akademie generála Františka Fajtla Louny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Obchodní akademie a Střední odborné školy generála Františka Fajtla, Louny (č. org. 4030)</t>
    </r>
  </si>
  <si>
    <r>
      <t xml:space="preserve">Střední průmyslová škola, Most, Topolová 584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průmyslové školy a Střední odborné školy gastronomie a služeb, Most (č. org. 5030)</t>
    </r>
  </si>
  <si>
    <r>
      <t xml:space="preserve">Střední škola obchodu a služeb, Ústí nad Labem, Keplerova 7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školy obchodu, řemesel, služeb a Základní školy, Ústí nad Labem, Keplerova 7 (č. org. 7020)</t>
    </r>
  </si>
  <si>
    <r>
      <t xml:space="preserve">Střední škola elektrotechniky a spojů, Ústí nad Labem-Stříbrníky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Střední průmyslové školy, Ústí nad Labem, Resslova 5 (č. org. 7010)</t>
    </r>
  </si>
  <si>
    <r>
      <t xml:space="preserve">Střední průmyslová škola, Ústí nad Labem, Stará 99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zanikne k </t>
    </r>
    <r>
      <rPr>
        <b/>
        <u/>
        <sz val="11"/>
        <color indexed="55"/>
        <rFont val="Arial"/>
        <family val="2"/>
        <charset val="238"/>
      </rPr>
      <t>31. 8. 2012</t>
    </r>
    <r>
      <rPr>
        <b/>
        <sz val="11"/>
        <color indexed="55"/>
        <rFont val="Arial"/>
        <family val="2"/>
        <charset val="238"/>
      </rPr>
      <t xml:space="preserve"> sloučením do Gymnázia a Střední odborné školy dr. Václava Šmejkala, Ústí nad Labem (č. org. 7230)</t>
    </r>
  </si>
  <si>
    <r>
      <t xml:space="preserve">Domov důchodců a ústav sociální péče Krásná Lípa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zanikl k </t>
    </r>
    <r>
      <rPr>
        <b/>
        <u/>
        <sz val="11"/>
        <color indexed="55"/>
        <rFont val="Arial"/>
        <family val="2"/>
        <charset val="238"/>
      </rPr>
      <t>1. 1. 2012</t>
    </r>
    <r>
      <rPr>
        <b/>
        <sz val="11"/>
        <color indexed="55"/>
        <rFont val="Arial"/>
        <family val="2"/>
        <charset val="238"/>
      </rPr>
      <t xml:space="preserve"> sloučením do Domovů pro seniory Šluknov – Krásná Lípa (č. org. 1602)</t>
    </r>
  </si>
  <si>
    <r>
      <t xml:space="preserve">Domov důchodců Teplice </t>
    </r>
    <r>
      <rPr>
        <b/>
        <sz val="11"/>
        <color indexed="55"/>
        <rFont val="Arial"/>
        <family val="2"/>
        <charset val="238"/>
      </rPr>
      <t xml:space="preserve">- </t>
    </r>
    <r>
      <rPr>
        <b/>
        <sz val="11"/>
        <color indexed="55"/>
        <rFont val="Arial"/>
        <family val="2"/>
        <charset val="238"/>
      </rPr>
      <t xml:space="preserve">organizace zanikne k </t>
    </r>
    <r>
      <rPr>
        <b/>
        <u/>
        <sz val="11"/>
        <color indexed="55"/>
        <rFont val="Arial"/>
        <family val="2"/>
        <charset val="238"/>
      </rPr>
      <t>31. 12. 2012</t>
    </r>
    <r>
      <rPr>
        <b/>
        <sz val="11"/>
        <color indexed="55"/>
        <rFont val="Arial"/>
        <family val="2"/>
        <charset val="238"/>
      </rPr>
      <t xml:space="preserve"> sloučením do Domova důchodců Dubí (č. org. 6601), </t>
    </r>
    <r>
      <rPr>
        <sz val="11"/>
        <color indexed="10"/>
        <rFont val="Arial"/>
        <family val="2"/>
        <charset val="238"/>
      </rPr>
      <t xml:space="preserve">který bude od </t>
    </r>
    <r>
      <rPr>
        <u/>
        <sz val="11"/>
        <color indexed="10"/>
        <rFont val="Arial"/>
        <family val="2"/>
        <charset val="238"/>
      </rPr>
      <t>1. 1. 2013</t>
    </r>
    <r>
      <rPr>
        <sz val="11"/>
        <color indexed="10"/>
        <rFont val="Arial"/>
        <family val="2"/>
        <charset val="238"/>
      </rPr>
      <t xml:space="preserve"> pod názvem "Podkrušnohorské domovy sociálních služeb Dubí - Teplice"</t>
    </r>
  </si>
  <si>
    <t>Mateřská škola speciální, Ústí nad Labem, Štefánikova 761</t>
  </si>
  <si>
    <t>V Ústí nad Labem, dne 23. 8.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</si>
</sst>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9"/>
      <name val="Arial"/>
      <family val="2"/>
      <charset val="238"/>
    </font>
    <font>
      <b/>
      <u/>
      <sz val="11"/>
      <color indexed="9"/>
      <name val="Arial"/>
      <family val="2"/>
      <charset val="238"/>
    </font>
    <font>
      <b/>
      <sz val="11"/>
      <color indexed="55"/>
      <name val="Arial"/>
      <family val="2"/>
      <charset val="238"/>
    </font>
    <font>
      <b/>
      <u/>
      <sz val="11"/>
      <color indexed="55"/>
      <name val="Arial"/>
      <family val="2"/>
      <charset val="238"/>
    </font>
    <font>
      <u/>
      <sz val="11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 applyBorder="0"/>
    <xf numFmtId="0" fontId="20" fillId="0" borderId="0"/>
    <xf numFmtId="0" fontId="2" fillId="0" borderId="0"/>
  </cellStyleXfs>
  <cellXfs count="223">
    <xf numFmtId="0" fontId="0" fillId="0" borderId="0" xfId="0"/>
    <xf numFmtId="0" fontId="4" fillId="0" borderId="0" xfId="0" applyFont="1" applyBorder="1"/>
    <xf numFmtId="0" fontId="4" fillId="0" borderId="0" xfId="2" applyFont="1"/>
    <xf numFmtId="0" fontId="4" fillId="0" borderId="0" xfId="2" applyFont="1" applyBorder="1"/>
    <xf numFmtId="0" fontId="3" fillId="0" borderId="1" xfId="2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12" xfId="0" applyFont="1" applyFill="1" applyBorder="1"/>
    <xf numFmtId="0" fontId="6" fillId="0" borderId="13" xfId="2" applyFont="1" applyBorder="1"/>
    <xf numFmtId="0" fontId="4" fillId="0" borderId="0" xfId="2" applyFont="1" applyBorder="1" applyAlignment="1">
      <alignment horizontal="left"/>
    </xf>
    <xf numFmtId="0" fontId="4" fillId="2" borderId="0" xfId="2" applyFont="1" applyFill="1" applyBorder="1" applyAlignment="1"/>
    <xf numFmtId="0" fontId="4" fillId="0" borderId="20" xfId="2" applyFont="1" applyFill="1" applyBorder="1" applyAlignment="1">
      <alignment horizontal="left"/>
    </xf>
    <xf numFmtId="0" fontId="4" fillId="2" borderId="21" xfId="2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3" borderId="24" xfId="0" applyFont="1" applyFill="1" applyBorder="1"/>
    <xf numFmtId="0" fontId="4" fillId="0" borderId="25" xfId="0" applyFont="1" applyBorder="1"/>
    <xf numFmtId="0" fontId="4" fillId="0" borderId="24" xfId="0" applyFont="1" applyBorder="1" applyAlignment="1">
      <alignment vertical="center" wrapText="1"/>
    </xf>
    <xf numFmtId="0" fontId="4" fillId="0" borderId="26" xfId="0" applyFont="1" applyBorder="1"/>
    <xf numFmtId="0" fontId="4" fillId="0" borderId="27" xfId="0" applyFont="1" applyBorder="1"/>
    <xf numFmtId="0" fontId="4" fillId="0" borderId="27" xfId="2" applyFont="1" applyBorder="1" applyAlignment="1">
      <alignment horizontal="left" vertical="center"/>
    </xf>
    <xf numFmtId="0" fontId="4" fillId="0" borderId="0" xfId="2" applyFont="1" applyAlignment="1">
      <alignment horizontal="left"/>
    </xf>
    <xf numFmtId="0" fontId="4" fillId="3" borderId="24" xfId="0" applyFont="1" applyFill="1" applyBorder="1" applyAlignment="1">
      <alignment wrapText="1"/>
    </xf>
    <xf numFmtId="0" fontId="4" fillId="3" borderId="0" xfId="2" applyFont="1" applyFill="1"/>
    <xf numFmtId="0" fontId="4" fillId="0" borderId="24" xfId="0" applyFont="1" applyFill="1" applyBorder="1"/>
    <xf numFmtId="0" fontId="4" fillId="3" borderId="24" xfId="0" applyFont="1" applyFill="1" applyBorder="1" applyAlignment="1">
      <alignment vertical="center" wrapText="1"/>
    </xf>
    <xf numFmtId="0" fontId="4" fillId="3" borderId="24" xfId="2" applyFont="1" applyFill="1" applyBorder="1" applyAlignment="1">
      <alignment horizontal="center" vertical="center" wrapText="1"/>
    </xf>
    <xf numFmtId="1" fontId="4" fillId="3" borderId="28" xfId="2" applyNumberFormat="1" applyFont="1" applyFill="1" applyBorder="1" applyAlignment="1">
      <alignment horizontal="center" vertical="center"/>
    </xf>
    <xf numFmtId="0" fontId="4" fillId="0" borderId="20" xfId="0" applyFont="1" applyBorder="1"/>
    <xf numFmtId="0" fontId="4" fillId="0" borderId="25" xfId="2" applyFont="1" applyBorder="1" applyAlignment="1">
      <alignment horizontal="left" vertical="center"/>
    </xf>
    <xf numFmtId="0" fontId="4" fillId="0" borderId="29" xfId="0" applyFont="1" applyBorder="1"/>
    <xf numFmtId="0" fontId="4" fillId="0" borderId="30" xfId="2" applyFont="1" applyBorder="1"/>
    <xf numFmtId="0" fontId="4" fillId="0" borderId="12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4" borderId="0" xfId="2" applyFont="1" applyFill="1"/>
    <xf numFmtId="0" fontId="4" fillId="0" borderId="27" xfId="0" applyFont="1" applyFill="1" applyBorder="1" applyAlignment="1">
      <alignment wrapText="1"/>
    </xf>
    <xf numFmtId="0" fontId="4" fillId="0" borderId="27" xfId="0" applyFont="1" applyFill="1" applyBorder="1"/>
    <xf numFmtId="0" fontId="4" fillId="0" borderId="33" xfId="2" applyFont="1" applyBorder="1" applyAlignment="1">
      <alignment horizontal="center" vertical="center"/>
    </xf>
    <xf numFmtId="0" fontId="4" fillId="0" borderId="23" xfId="0" applyFont="1" applyFill="1" applyBorder="1"/>
    <xf numFmtId="0" fontId="3" fillId="2" borderId="20" xfId="0" applyFont="1" applyFill="1" applyBorder="1"/>
    <xf numFmtId="0" fontId="4" fillId="0" borderId="22" xfId="0" applyFont="1" applyFill="1" applyBorder="1"/>
    <xf numFmtId="0" fontId="4" fillId="0" borderId="34" xfId="0" applyFont="1" applyFill="1" applyBorder="1"/>
    <xf numFmtId="0" fontId="4" fillId="0" borderId="35" xfId="0" applyFont="1" applyFill="1" applyBorder="1"/>
    <xf numFmtId="0" fontId="4" fillId="0" borderId="20" xfId="0" applyFont="1" applyFill="1" applyBorder="1"/>
    <xf numFmtId="0" fontId="4" fillId="0" borderId="28" xfId="2" applyFont="1" applyBorder="1"/>
    <xf numFmtId="0" fontId="4" fillId="0" borderId="36" xfId="2" applyFont="1" applyBorder="1"/>
    <xf numFmtId="0" fontId="4" fillId="0" borderId="37" xfId="2" applyFont="1" applyBorder="1"/>
    <xf numFmtId="0" fontId="6" fillId="0" borderId="0" xfId="2" applyFont="1"/>
    <xf numFmtId="0" fontId="4" fillId="0" borderId="0" xfId="0" applyFont="1" applyBorder="1" applyAlignment="1">
      <alignment horizontal="left"/>
    </xf>
    <xf numFmtId="0" fontId="4" fillId="0" borderId="20" xfId="0" applyFont="1" applyBorder="1" applyAlignment="1">
      <alignment wrapText="1"/>
    </xf>
    <xf numFmtId="0" fontId="4" fillId="0" borderId="28" xfId="0" applyFont="1" applyBorder="1"/>
    <xf numFmtId="0" fontId="4" fillId="0" borderId="24" xfId="0" applyNumberFormat="1" applyFont="1" applyFill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4" fillId="0" borderId="23" xfId="0" applyFont="1" applyBorder="1" applyAlignment="1">
      <alignment vertical="top" wrapText="1"/>
    </xf>
    <xf numFmtId="0" fontId="4" fillId="0" borderId="24" xfId="0" applyFont="1" applyFill="1" applyBorder="1" applyAlignment="1">
      <alignment vertical="top" wrapText="1"/>
    </xf>
    <xf numFmtId="0" fontId="3" fillId="2" borderId="0" xfId="2" applyFont="1" applyFill="1" applyBorder="1" applyAlignment="1">
      <alignment horizontal="center" vertical="center"/>
    </xf>
    <xf numFmtId="49" fontId="4" fillId="0" borderId="12" xfId="2" applyNumberFormat="1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vertical="center"/>
    </xf>
    <xf numFmtId="49" fontId="4" fillId="0" borderId="51" xfId="0" applyNumberFormat="1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49" fontId="4" fillId="3" borderId="24" xfId="0" applyNumberFormat="1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/>
    </xf>
    <xf numFmtId="49" fontId="4" fillId="0" borderId="54" xfId="0" applyNumberFormat="1" applyFont="1" applyBorder="1" applyAlignment="1">
      <alignment horizontal="center" vertical="center"/>
    </xf>
    <xf numFmtId="1" fontId="4" fillId="0" borderId="55" xfId="0" applyNumberFormat="1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1" fontId="4" fillId="0" borderId="41" xfId="0" applyNumberFormat="1" applyFont="1" applyBorder="1" applyAlignment="1">
      <alignment horizontal="center" vertical="center"/>
    </xf>
    <xf numFmtId="1" fontId="4" fillId="0" borderId="28" xfId="2" applyNumberFormat="1" applyFont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4" xfId="2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25" xfId="0" applyNumberFormat="1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49" fontId="4" fillId="0" borderId="54" xfId="0" applyNumberFormat="1" applyFont="1" applyFill="1" applyBorder="1" applyAlignment="1">
      <alignment horizontal="center" vertical="center"/>
    </xf>
    <xf numFmtId="1" fontId="4" fillId="3" borderId="24" xfId="0" applyNumberFormat="1" applyFont="1" applyFill="1" applyBorder="1" applyAlignment="1">
      <alignment horizontal="center" vertical="center"/>
    </xf>
    <xf numFmtId="1" fontId="4" fillId="0" borderId="29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7" xfId="0" applyNumberFormat="1" applyFont="1" applyBorder="1" applyAlignment="1">
      <alignment horizontal="center" vertical="center"/>
    </xf>
    <xf numFmtId="1" fontId="4" fillId="0" borderId="48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" fontId="3" fillId="2" borderId="0" xfId="2" applyNumberFormat="1" applyFont="1" applyFill="1" applyBorder="1" applyAlignment="1">
      <alignment horizontal="center" vertical="center"/>
    </xf>
    <xf numFmtId="1" fontId="3" fillId="2" borderId="12" xfId="2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27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center" vertical="center"/>
    </xf>
    <xf numFmtId="1" fontId="4" fillId="0" borderId="35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5" fillId="0" borderId="14" xfId="2" applyFont="1" applyBorder="1" applyAlignment="1">
      <alignment vertical="center"/>
    </xf>
    <xf numFmtId="0" fontId="4" fillId="0" borderId="16" xfId="2" applyFont="1" applyBorder="1" applyAlignment="1">
      <alignment vertical="center"/>
    </xf>
    <xf numFmtId="0" fontId="4" fillId="0" borderId="16" xfId="2" applyFont="1" applyFill="1" applyBorder="1" applyAlignment="1">
      <alignment vertical="center"/>
    </xf>
    <xf numFmtId="0" fontId="4" fillId="0" borderId="18" xfId="2" applyFont="1" applyBorder="1" applyAlignment="1">
      <alignment vertical="center"/>
    </xf>
    <xf numFmtId="0" fontId="4" fillId="0" borderId="17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3" borderId="0" xfId="2" applyFont="1" applyFill="1" applyAlignment="1">
      <alignment horizontal="left"/>
    </xf>
    <xf numFmtId="0" fontId="4" fillId="4" borderId="0" xfId="2" applyFont="1" applyFill="1" applyAlignment="1">
      <alignment horizontal="left"/>
    </xf>
    <xf numFmtId="0" fontId="4" fillId="0" borderId="28" xfId="0" applyFont="1" applyFill="1" applyBorder="1"/>
    <xf numFmtId="0" fontId="4" fillId="8" borderId="24" xfId="0" applyFont="1" applyFill="1" applyBorder="1" applyAlignment="1">
      <alignment vertical="center" wrapText="1"/>
    </xf>
    <xf numFmtId="49" fontId="4" fillId="8" borderId="54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wrapText="1"/>
    </xf>
    <xf numFmtId="1" fontId="4" fillId="8" borderId="28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vertical="top" wrapText="1"/>
    </xf>
    <xf numFmtId="1" fontId="4" fillId="8" borderId="30" xfId="0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left" wrapText="1"/>
    </xf>
    <xf numFmtId="1" fontId="4" fillId="8" borderId="24" xfId="0" applyNumberFormat="1" applyFont="1" applyFill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3" fillId="0" borderId="44" xfId="2" applyFont="1" applyBorder="1" applyAlignment="1">
      <alignment vertical="center"/>
    </xf>
    <xf numFmtId="0" fontId="8" fillId="0" borderId="20" xfId="2" applyFont="1" applyBorder="1" applyAlignment="1">
      <alignment horizontal="center" vertical="center"/>
    </xf>
    <xf numFmtId="0" fontId="4" fillId="0" borderId="24" xfId="0" applyFont="1" applyBorder="1" applyAlignment="1">
      <alignment vertical="top" wrapText="1"/>
    </xf>
    <xf numFmtId="0" fontId="4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3" fillId="2" borderId="38" xfId="2" applyFont="1" applyFill="1" applyBorder="1" applyAlignment="1">
      <alignment horizontal="left" vertical="center"/>
    </xf>
    <xf numFmtId="0" fontId="4" fillId="0" borderId="42" xfId="2" applyFont="1" applyFill="1" applyBorder="1" applyAlignment="1">
      <alignment horizontal="center" vertical="center"/>
    </xf>
    <xf numFmtId="0" fontId="3" fillId="2" borderId="56" xfId="2" applyFont="1" applyFill="1" applyBorder="1" applyAlignment="1">
      <alignment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3" fillId="2" borderId="38" xfId="0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2" borderId="4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3" fillId="0" borderId="40" xfId="2" applyFont="1" applyBorder="1" applyAlignment="1">
      <alignment vertical="center"/>
    </xf>
    <xf numFmtId="0" fontId="3" fillId="2" borderId="47" xfId="2" applyFont="1" applyFill="1" applyBorder="1" applyAlignment="1">
      <alignment vertical="center"/>
    </xf>
    <xf numFmtId="0" fontId="3" fillId="0" borderId="57" xfId="2" applyFont="1" applyFill="1" applyBorder="1" applyAlignment="1">
      <alignment vertical="center"/>
    </xf>
    <xf numFmtId="0" fontId="4" fillId="2" borderId="58" xfId="2" applyFont="1" applyFill="1" applyBorder="1" applyAlignment="1">
      <alignment vertical="center"/>
    </xf>
    <xf numFmtId="0" fontId="4" fillId="0" borderId="9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3" fillId="0" borderId="46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6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3" borderId="5" xfId="2" applyFont="1" applyFill="1" applyBorder="1" applyAlignment="1">
      <alignment vertical="center"/>
    </xf>
    <xf numFmtId="0" fontId="4" fillId="2" borderId="47" xfId="2" applyFont="1" applyFill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4" fillId="2" borderId="57" xfId="2" applyFont="1" applyFill="1" applyBorder="1" applyAlignment="1">
      <alignment vertical="center"/>
    </xf>
    <xf numFmtId="0" fontId="4" fillId="2" borderId="40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12" xfId="2" applyFont="1" applyBorder="1" applyAlignment="1">
      <alignment horizontal="center" vertical="center"/>
    </xf>
    <xf numFmtId="0" fontId="8" fillId="0" borderId="20" xfId="2" applyFont="1" applyFill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7" xfId="2" applyFont="1" applyBorder="1" applyAlignment="1">
      <alignment vertical="center"/>
    </xf>
    <xf numFmtId="0" fontId="3" fillId="0" borderId="24" xfId="2" applyFont="1" applyBorder="1" applyAlignment="1">
      <alignment vertical="center"/>
    </xf>
    <xf numFmtId="0" fontId="4" fillId="0" borderId="23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4" fillId="3" borderId="24" xfId="2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29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3" borderId="24" xfId="2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50" xfId="2" applyFont="1" applyBorder="1" applyAlignment="1">
      <alignment horizontal="center" vertical="center"/>
    </xf>
    <xf numFmtId="1" fontId="4" fillId="0" borderId="54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wrapText="1"/>
    </xf>
    <xf numFmtId="0" fontId="4" fillId="0" borderId="54" xfId="0" applyNumberFormat="1" applyFont="1" applyFill="1" applyBorder="1" applyAlignment="1">
      <alignment horizontal="center" vertical="center"/>
    </xf>
    <xf numFmtId="1" fontId="4" fillId="0" borderId="24" xfId="2" applyNumberFormat="1" applyFont="1" applyFill="1" applyBorder="1" applyAlignment="1">
      <alignment horizontal="center" vertical="center"/>
    </xf>
    <xf numFmtId="0" fontId="4" fillId="0" borderId="23" xfId="0" applyNumberFormat="1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wrapText="1"/>
    </xf>
    <xf numFmtId="0" fontId="4" fillId="0" borderId="23" xfId="0" applyFont="1" applyFill="1" applyBorder="1" applyAlignment="1">
      <alignment vertical="top" wrapText="1"/>
    </xf>
    <xf numFmtId="0" fontId="4" fillId="0" borderId="24" xfId="0" applyFont="1" applyFill="1" applyBorder="1" applyAlignment="1">
      <alignment horizontal="center" vertical="center" wrapText="1"/>
    </xf>
    <xf numFmtId="0" fontId="4" fillId="5" borderId="24" xfId="2" applyFont="1" applyFill="1" applyBorder="1" applyAlignment="1">
      <alignment wrapText="1"/>
    </xf>
    <xf numFmtId="0" fontId="4" fillId="6" borderId="24" xfId="2" applyFont="1" applyFill="1" applyBorder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4" fillId="0" borderId="44" xfId="2" applyFont="1" applyBorder="1" applyAlignment="1">
      <alignment vertic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5" borderId="24" xfId="2" applyFont="1" applyFill="1" applyBorder="1" applyAlignment="1">
      <alignment horizontal="center" vertical="center"/>
    </xf>
    <xf numFmtId="0" fontId="4" fillId="6" borderId="24" xfId="2" applyFont="1" applyFill="1" applyBorder="1" applyAlignment="1">
      <alignment horizontal="center" vertical="center"/>
    </xf>
    <xf numFmtId="0" fontId="4" fillId="5" borderId="24" xfId="2" applyFont="1" applyFill="1" applyBorder="1" applyAlignment="1">
      <alignment horizontal="center" vertical="center" wrapText="1"/>
    </xf>
    <xf numFmtId="0" fontId="4" fillId="6" borderId="24" xfId="2" applyFont="1" applyFill="1" applyBorder="1" applyAlignment="1">
      <alignment horizontal="center" vertical="center" wrapText="1"/>
    </xf>
    <xf numFmtId="0" fontId="4" fillId="6" borderId="28" xfId="2" applyFont="1" applyFill="1" applyBorder="1" applyAlignment="1">
      <alignment horizontal="center" vertical="center" wrapText="1"/>
    </xf>
    <xf numFmtId="0" fontId="4" fillId="5" borderId="25" xfId="2" applyFont="1" applyFill="1" applyBorder="1" applyAlignment="1">
      <alignment horizontal="center" vertical="center" wrapText="1"/>
    </xf>
    <xf numFmtId="0" fontId="4" fillId="8" borderId="37" xfId="0" applyFont="1" applyFill="1" applyBorder="1" applyAlignment="1">
      <alignment vertical="top" wrapText="1"/>
    </xf>
    <xf numFmtId="1" fontId="4" fillId="8" borderId="23" xfId="0" applyNumberFormat="1" applyFont="1" applyFill="1" applyBorder="1" applyAlignment="1">
      <alignment horizontal="center" vertical="center"/>
    </xf>
    <xf numFmtId="0" fontId="4" fillId="6" borderId="23" xfId="2" applyFont="1" applyFill="1" applyBorder="1" applyAlignment="1">
      <alignment wrapText="1"/>
    </xf>
    <xf numFmtId="0" fontId="4" fillId="6" borderId="23" xfId="2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11" fillId="7" borderId="50" xfId="2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Závazné ukazatel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26"/>
  </sheetPr>
  <dimension ref="A1:CI179"/>
  <sheetViews>
    <sheetView tabSelected="1" view="pageBreakPreview" zoomScaleSheetLayoutView="100" workbookViewId="0">
      <selection sqref="A1:E1"/>
    </sheetView>
  </sheetViews>
  <sheetFormatPr defaultColWidth="9.140625" defaultRowHeight="14.25" x14ac:dyDescent="0.2"/>
  <cols>
    <col min="1" max="1" width="7.42578125" style="98" customWidth="1"/>
    <col min="2" max="2" width="90.42578125" style="2" customWidth="1"/>
    <col min="3" max="3" width="9.140625" style="98"/>
    <col min="4" max="4" width="6.85546875" style="98" customWidth="1"/>
    <col min="5" max="5" width="8.5703125" style="98" customWidth="1"/>
    <col min="6" max="6" width="9.140625" style="21"/>
    <col min="7" max="16384" width="9.140625" style="2"/>
  </cols>
  <sheetData>
    <row r="1" spans="1:6" ht="36" customHeight="1" thickBot="1" x14ac:dyDescent="0.25">
      <c r="A1" s="221" t="s">
        <v>75</v>
      </c>
      <c r="B1" s="222"/>
      <c r="C1" s="222"/>
      <c r="D1" s="222"/>
      <c r="E1" s="222"/>
    </row>
    <row r="2" spans="1:6" ht="15" customHeight="1" thickBot="1" x14ac:dyDescent="0.25">
      <c r="A2" s="4" t="s">
        <v>49</v>
      </c>
      <c r="B2" s="54" t="s">
        <v>118</v>
      </c>
      <c r="C2" s="54" t="s">
        <v>147</v>
      </c>
      <c r="D2" s="163" t="s">
        <v>148</v>
      </c>
      <c r="E2" s="143" t="s">
        <v>149</v>
      </c>
    </row>
    <row r="3" spans="1:6" ht="15" customHeight="1" thickBot="1" x14ac:dyDescent="0.25">
      <c r="A3" s="117" t="s">
        <v>105</v>
      </c>
      <c r="B3" s="9"/>
      <c r="C3" s="57"/>
      <c r="D3" s="57"/>
      <c r="E3" s="144"/>
      <c r="F3" s="21">
        <f>SUM(E4)</f>
        <v>1</v>
      </c>
    </row>
    <row r="4" spans="1:6" ht="15" customHeight="1" thickBot="1" x14ac:dyDescent="0.25">
      <c r="A4" s="118">
        <v>1</v>
      </c>
      <c r="B4" s="10" t="s">
        <v>151</v>
      </c>
      <c r="C4" s="58" t="s">
        <v>116</v>
      </c>
      <c r="D4" s="164">
        <v>3636</v>
      </c>
      <c r="E4" s="145">
        <v>1</v>
      </c>
    </row>
    <row r="5" spans="1:6" ht="15" customHeight="1" thickBot="1" x14ac:dyDescent="0.25">
      <c r="A5" s="119" t="s">
        <v>150</v>
      </c>
      <c r="B5" s="11"/>
      <c r="C5" s="59"/>
      <c r="D5" s="59"/>
      <c r="E5" s="146"/>
      <c r="F5" s="21">
        <f>SUM(E7+E29+E46+E67+E90+E92+E93+E94+E101+E106+E123)</f>
        <v>106</v>
      </c>
    </row>
    <row r="6" spans="1:6" ht="15" customHeight="1" x14ac:dyDescent="0.2">
      <c r="A6" s="120">
        <v>1</v>
      </c>
      <c r="B6" s="12" t="s">
        <v>7</v>
      </c>
      <c r="C6" s="60" t="s">
        <v>139</v>
      </c>
      <c r="D6" s="165">
        <v>3112</v>
      </c>
      <c r="E6" s="147">
        <v>1</v>
      </c>
      <c r="F6" s="50"/>
    </row>
    <row r="7" spans="1:6" ht="15" customHeight="1" thickBot="1" x14ac:dyDescent="0.25">
      <c r="A7" s="116">
        <f>A6+1</f>
        <v>2</v>
      </c>
      <c r="B7" s="13" t="s">
        <v>211</v>
      </c>
      <c r="C7" s="61" t="s">
        <v>140</v>
      </c>
      <c r="D7" s="166"/>
      <c r="E7" s="148">
        <v>2</v>
      </c>
      <c r="F7" s="50"/>
    </row>
    <row r="8" spans="1:6" ht="27" x14ac:dyDescent="0.2">
      <c r="A8" s="121">
        <f t="shared" ref="A8:A65" si="0">A7+1</f>
        <v>3</v>
      </c>
      <c r="B8" s="219" t="s">
        <v>190</v>
      </c>
      <c r="C8" s="60" t="s">
        <v>120</v>
      </c>
      <c r="D8" s="167">
        <v>3114</v>
      </c>
      <c r="E8" s="149">
        <v>1</v>
      </c>
      <c r="F8" s="50"/>
    </row>
    <row r="9" spans="1:6" ht="15" customHeight="1" x14ac:dyDescent="0.2">
      <c r="A9" s="115">
        <f t="shared" si="0"/>
        <v>4</v>
      </c>
      <c r="B9" s="14" t="s">
        <v>50</v>
      </c>
      <c r="C9" s="62" t="s">
        <v>121</v>
      </c>
      <c r="D9" s="168"/>
      <c r="E9" s="111">
        <f>E8+1</f>
        <v>2</v>
      </c>
      <c r="F9" s="50"/>
    </row>
    <row r="10" spans="1:6" ht="15" customHeight="1" x14ac:dyDescent="0.2">
      <c r="A10" s="115">
        <f t="shared" si="0"/>
        <v>5</v>
      </c>
      <c r="B10" s="14" t="s">
        <v>51</v>
      </c>
      <c r="C10" s="62" t="s">
        <v>122</v>
      </c>
      <c r="D10" s="168"/>
      <c r="E10" s="111">
        <f t="shared" ref="E10:E27" si="1">E9+1</f>
        <v>3</v>
      </c>
      <c r="F10" s="50"/>
    </row>
    <row r="11" spans="1:6" ht="15" customHeight="1" x14ac:dyDescent="0.2">
      <c r="A11" s="115">
        <f t="shared" si="0"/>
        <v>6</v>
      </c>
      <c r="B11" s="14" t="s">
        <v>115</v>
      </c>
      <c r="C11" s="62" t="s">
        <v>123</v>
      </c>
      <c r="D11" s="168"/>
      <c r="E11" s="111">
        <f t="shared" si="1"/>
        <v>4</v>
      </c>
      <c r="F11" s="50"/>
    </row>
    <row r="12" spans="1:6" x14ac:dyDescent="0.2">
      <c r="A12" s="115">
        <f t="shared" si="0"/>
        <v>7</v>
      </c>
      <c r="B12" s="114" t="s">
        <v>172</v>
      </c>
      <c r="C12" s="65" t="s">
        <v>124</v>
      </c>
      <c r="D12" s="168"/>
      <c r="E12" s="111">
        <f t="shared" si="1"/>
        <v>5</v>
      </c>
      <c r="F12" s="50"/>
    </row>
    <row r="13" spans="1:6" ht="15" customHeight="1" x14ac:dyDescent="0.2">
      <c r="A13" s="115">
        <f t="shared" si="0"/>
        <v>8</v>
      </c>
      <c r="B13" s="14" t="s">
        <v>68</v>
      </c>
      <c r="C13" s="62" t="s">
        <v>125</v>
      </c>
      <c r="D13" s="168"/>
      <c r="E13" s="111">
        <f t="shared" si="1"/>
        <v>6</v>
      </c>
      <c r="F13" s="50"/>
    </row>
    <row r="14" spans="1:6" ht="15" customHeight="1" x14ac:dyDescent="0.2">
      <c r="A14" s="115">
        <f t="shared" si="0"/>
        <v>9</v>
      </c>
      <c r="B14" s="15" t="s">
        <v>66</v>
      </c>
      <c r="C14" s="63" t="s">
        <v>127</v>
      </c>
      <c r="D14" s="150"/>
      <c r="E14" s="111">
        <f t="shared" si="1"/>
        <v>7</v>
      </c>
      <c r="F14" s="50"/>
    </row>
    <row r="15" spans="1:6" ht="30" x14ac:dyDescent="0.25">
      <c r="A15" s="115">
        <f t="shared" si="0"/>
        <v>10</v>
      </c>
      <c r="B15" s="201" t="s">
        <v>192</v>
      </c>
      <c r="C15" s="212">
        <v>3200</v>
      </c>
      <c r="D15" s="168"/>
      <c r="E15" s="111">
        <f t="shared" si="1"/>
        <v>8</v>
      </c>
      <c r="F15" s="50"/>
    </row>
    <row r="16" spans="1:6" ht="15" customHeight="1" x14ac:dyDescent="0.2">
      <c r="A16" s="115">
        <f t="shared" si="0"/>
        <v>11</v>
      </c>
      <c r="B16" s="14" t="s">
        <v>69</v>
      </c>
      <c r="C16" s="62" t="s">
        <v>129</v>
      </c>
      <c r="D16" s="169"/>
      <c r="E16" s="111">
        <f t="shared" si="1"/>
        <v>9</v>
      </c>
      <c r="F16" s="50"/>
    </row>
    <row r="17" spans="1:6" ht="15" customHeight="1" x14ac:dyDescent="0.2">
      <c r="A17" s="115">
        <f t="shared" si="0"/>
        <v>12</v>
      </c>
      <c r="B17" s="14" t="s">
        <v>67</v>
      </c>
      <c r="C17" s="62" t="s">
        <v>130</v>
      </c>
      <c r="D17" s="150"/>
      <c r="E17" s="111">
        <f t="shared" si="1"/>
        <v>10</v>
      </c>
      <c r="F17" s="50"/>
    </row>
    <row r="18" spans="1:6" ht="45" x14ac:dyDescent="0.25">
      <c r="A18" s="115">
        <f t="shared" si="0"/>
        <v>13</v>
      </c>
      <c r="B18" s="200" t="s">
        <v>202</v>
      </c>
      <c r="C18" s="211">
        <v>3260</v>
      </c>
      <c r="D18" s="169"/>
      <c r="E18" s="111"/>
      <c r="F18" s="50"/>
    </row>
    <row r="19" spans="1:6" ht="15" customHeight="1" x14ac:dyDescent="0.2">
      <c r="A19" s="115">
        <f t="shared" si="0"/>
        <v>14</v>
      </c>
      <c r="B19" s="14" t="s">
        <v>17</v>
      </c>
      <c r="C19" s="62" t="s">
        <v>131</v>
      </c>
      <c r="D19" s="170"/>
      <c r="E19" s="111">
        <v>11</v>
      </c>
      <c r="F19" s="50"/>
    </row>
    <row r="20" spans="1:6" ht="15" customHeight="1" x14ac:dyDescent="0.2">
      <c r="A20" s="115">
        <f t="shared" si="0"/>
        <v>15</v>
      </c>
      <c r="B20" s="14" t="s">
        <v>16</v>
      </c>
      <c r="C20" s="62" t="s">
        <v>132</v>
      </c>
      <c r="D20" s="169"/>
      <c r="E20" s="111">
        <f t="shared" si="1"/>
        <v>12</v>
      </c>
      <c r="F20" s="50"/>
    </row>
    <row r="21" spans="1:6" ht="15" customHeight="1" x14ac:dyDescent="0.2">
      <c r="A21" s="115">
        <f t="shared" si="0"/>
        <v>16</v>
      </c>
      <c r="B21" s="14" t="s">
        <v>14</v>
      </c>
      <c r="C21" s="62" t="s">
        <v>134</v>
      </c>
      <c r="D21" s="168"/>
      <c r="E21" s="111">
        <f t="shared" si="1"/>
        <v>13</v>
      </c>
      <c r="F21" s="50"/>
    </row>
    <row r="22" spans="1:6" ht="15" customHeight="1" x14ac:dyDescent="0.2">
      <c r="A22" s="115">
        <f t="shared" si="0"/>
        <v>17</v>
      </c>
      <c r="B22" s="14" t="s">
        <v>36</v>
      </c>
      <c r="C22" s="62" t="s">
        <v>136</v>
      </c>
      <c r="D22" s="168"/>
      <c r="E22" s="111">
        <f t="shared" si="1"/>
        <v>14</v>
      </c>
      <c r="F22" s="50"/>
    </row>
    <row r="23" spans="1:6" ht="29.25" customHeight="1" x14ac:dyDescent="0.2">
      <c r="A23" s="115">
        <f t="shared" si="0"/>
        <v>18</v>
      </c>
      <c r="B23" s="114" t="s">
        <v>191</v>
      </c>
      <c r="C23" s="65" t="s">
        <v>137</v>
      </c>
      <c r="D23" s="168"/>
      <c r="E23" s="111">
        <f t="shared" si="1"/>
        <v>15</v>
      </c>
      <c r="F23" s="50"/>
    </row>
    <row r="24" spans="1:6" ht="15" customHeight="1" x14ac:dyDescent="0.2">
      <c r="A24" s="115">
        <f t="shared" si="0"/>
        <v>19</v>
      </c>
      <c r="B24" s="14" t="s">
        <v>23</v>
      </c>
      <c r="C24" s="62" t="s">
        <v>80</v>
      </c>
      <c r="D24" s="150"/>
      <c r="E24" s="111">
        <f t="shared" si="1"/>
        <v>16</v>
      </c>
      <c r="F24" s="50"/>
    </row>
    <row r="25" spans="1:6" ht="15" customHeight="1" x14ac:dyDescent="0.2">
      <c r="A25" s="115">
        <f t="shared" si="0"/>
        <v>20</v>
      </c>
      <c r="B25" s="16" t="s">
        <v>24</v>
      </c>
      <c r="C25" s="64" t="s">
        <v>81</v>
      </c>
      <c r="D25" s="150"/>
      <c r="E25" s="111">
        <f t="shared" si="1"/>
        <v>17</v>
      </c>
      <c r="F25" s="50"/>
    </row>
    <row r="26" spans="1:6" ht="15" customHeight="1" x14ac:dyDescent="0.2">
      <c r="A26" s="115">
        <f t="shared" si="0"/>
        <v>21</v>
      </c>
      <c r="B26" s="14" t="s">
        <v>22</v>
      </c>
      <c r="C26" s="62" t="s">
        <v>82</v>
      </c>
      <c r="D26" s="74"/>
      <c r="E26" s="111">
        <f t="shared" si="1"/>
        <v>18</v>
      </c>
      <c r="F26" s="50"/>
    </row>
    <row r="27" spans="1:6" ht="17.25" customHeight="1" x14ac:dyDescent="0.2">
      <c r="A27" s="115">
        <f t="shared" si="0"/>
        <v>22</v>
      </c>
      <c r="B27" s="17" t="s">
        <v>173</v>
      </c>
      <c r="C27" s="62" t="s">
        <v>84</v>
      </c>
      <c r="D27" s="168"/>
      <c r="E27" s="111">
        <f t="shared" si="1"/>
        <v>19</v>
      </c>
      <c r="F27" s="50"/>
    </row>
    <row r="28" spans="1:6" ht="15" customHeight="1" x14ac:dyDescent="0.2">
      <c r="A28" s="115">
        <f>A27+1</f>
        <v>23</v>
      </c>
      <c r="B28" s="14" t="s">
        <v>3</v>
      </c>
      <c r="C28" s="65" t="s">
        <v>141</v>
      </c>
      <c r="D28" s="168"/>
      <c r="E28" s="111">
        <f>E27+1</f>
        <v>20</v>
      </c>
      <c r="F28" s="50"/>
    </row>
    <row r="29" spans="1:6" ht="15" customHeight="1" thickBot="1" x14ac:dyDescent="0.25">
      <c r="A29" s="116">
        <f t="shared" si="0"/>
        <v>24</v>
      </c>
      <c r="B29" s="55" t="s">
        <v>4</v>
      </c>
      <c r="C29" s="61" t="s">
        <v>142</v>
      </c>
      <c r="D29" s="171"/>
      <c r="E29" s="148">
        <f>E28+1</f>
        <v>21</v>
      </c>
      <c r="F29" s="50"/>
    </row>
    <row r="30" spans="1:6" ht="15" customHeight="1" x14ac:dyDescent="0.2">
      <c r="A30" s="121">
        <f t="shared" si="0"/>
        <v>25</v>
      </c>
      <c r="B30" s="18" t="s">
        <v>108</v>
      </c>
      <c r="C30" s="66">
        <v>1160</v>
      </c>
      <c r="D30" s="167">
        <v>3121</v>
      </c>
      <c r="E30" s="111">
        <v>1</v>
      </c>
      <c r="F30" s="50"/>
    </row>
    <row r="31" spans="1:6" ht="15" customHeight="1" x14ac:dyDescent="0.2">
      <c r="A31" s="115">
        <f t="shared" si="0"/>
        <v>26</v>
      </c>
      <c r="B31" s="14" t="s">
        <v>152</v>
      </c>
      <c r="C31" s="67">
        <v>1180</v>
      </c>
      <c r="D31" s="168"/>
      <c r="E31" s="111">
        <f>E30+1</f>
        <v>2</v>
      </c>
      <c r="F31" s="50"/>
    </row>
    <row r="32" spans="1:6" ht="15" customHeight="1" x14ac:dyDescent="0.2">
      <c r="A32" s="115">
        <f t="shared" si="0"/>
        <v>27</v>
      </c>
      <c r="B32" s="14" t="s">
        <v>41</v>
      </c>
      <c r="C32" s="67">
        <v>2090</v>
      </c>
      <c r="D32" s="168"/>
      <c r="E32" s="111">
        <f t="shared" ref="E32:E44" si="2">E31+1</f>
        <v>3</v>
      </c>
      <c r="F32" s="50"/>
    </row>
    <row r="33" spans="1:6" ht="15" customHeight="1" x14ac:dyDescent="0.2">
      <c r="A33" s="115">
        <f t="shared" si="0"/>
        <v>28</v>
      </c>
      <c r="B33" s="14" t="s">
        <v>39</v>
      </c>
      <c r="C33" s="69">
        <v>2130</v>
      </c>
      <c r="D33" s="168"/>
      <c r="E33" s="111">
        <f t="shared" si="2"/>
        <v>4</v>
      </c>
      <c r="F33" s="50"/>
    </row>
    <row r="34" spans="1:6" ht="15" customHeight="1" x14ac:dyDescent="0.2">
      <c r="A34" s="115">
        <f t="shared" si="0"/>
        <v>29</v>
      </c>
      <c r="B34" s="19" t="s">
        <v>40</v>
      </c>
      <c r="C34" s="68">
        <v>2160</v>
      </c>
      <c r="D34" s="74"/>
      <c r="E34" s="111">
        <f t="shared" si="2"/>
        <v>5</v>
      </c>
      <c r="F34" s="50"/>
    </row>
    <row r="35" spans="1:6" ht="15" customHeight="1" x14ac:dyDescent="0.2">
      <c r="A35" s="115">
        <f t="shared" si="0"/>
        <v>30</v>
      </c>
      <c r="B35" s="14" t="s">
        <v>59</v>
      </c>
      <c r="C35" s="67">
        <v>3130</v>
      </c>
      <c r="D35" s="168"/>
      <c r="E35" s="111">
        <f t="shared" si="2"/>
        <v>6</v>
      </c>
      <c r="F35" s="50"/>
    </row>
    <row r="36" spans="1:6" ht="15" customHeight="1" x14ac:dyDescent="0.2">
      <c r="A36" s="115">
        <f t="shared" si="0"/>
        <v>31</v>
      </c>
      <c r="B36" s="19" t="s">
        <v>60</v>
      </c>
      <c r="C36" s="68">
        <v>3150</v>
      </c>
      <c r="D36" s="74"/>
      <c r="E36" s="111">
        <f t="shared" si="2"/>
        <v>7</v>
      </c>
      <c r="F36" s="50"/>
    </row>
    <row r="37" spans="1:6" ht="15" customHeight="1" x14ac:dyDescent="0.2">
      <c r="A37" s="115">
        <f t="shared" si="0"/>
        <v>32</v>
      </c>
      <c r="B37" s="14" t="s">
        <v>61</v>
      </c>
      <c r="C37" s="69">
        <v>3170</v>
      </c>
      <c r="D37" s="168"/>
      <c r="E37" s="111">
        <f t="shared" si="2"/>
        <v>8</v>
      </c>
      <c r="F37" s="50"/>
    </row>
    <row r="38" spans="1:6" ht="30" x14ac:dyDescent="0.25">
      <c r="A38" s="115">
        <f t="shared" si="0"/>
        <v>33</v>
      </c>
      <c r="B38" s="200" t="s">
        <v>203</v>
      </c>
      <c r="C38" s="211">
        <v>4060</v>
      </c>
      <c r="D38" s="74"/>
      <c r="E38" s="111"/>
      <c r="F38" s="50"/>
    </row>
    <row r="39" spans="1:6" ht="15" customHeight="1" x14ac:dyDescent="0.2">
      <c r="A39" s="115">
        <f t="shared" si="0"/>
        <v>34</v>
      </c>
      <c r="B39" s="14" t="s">
        <v>11</v>
      </c>
      <c r="C39" s="67">
        <v>4070</v>
      </c>
      <c r="D39" s="168"/>
      <c r="E39" s="111">
        <v>9</v>
      </c>
      <c r="F39" s="50"/>
    </row>
    <row r="40" spans="1:6" ht="15" customHeight="1" x14ac:dyDescent="0.2">
      <c r="A40" s="115">
        <f t="shared" si="0"/>
        <v>35</v>
      </c>
      <c r="B40" s="14" t="s">
        <v>12</v>
      </c>
      <c r="C40" s="67">
        <v>4080</v>
      </c>
      <c r="D40" s="168"/>
      <c r="E40" s="111">
        <f t="shared" si="2"/>
        <v>10</v>
      </c>
      <c r="F40" s="50"/>
    </row>
    <row r="41" spans="1:6" ht="15" customHeight="1" x14ac:dyDescent="0.2">
      <c r="A41" s="115">
        <f t="shared" si="0"/>
        <v>36</v>
      </c>
      <c r="B41" s="14" t="s">
        <v>32</v>
      </c>
      <c r="C41" s="67">
        <v>5110</v>
      </c>
      <c r="D41" s="168"/>
      <c r="E41" s="111">
        <f t="shared" si="2"/>
        <v>11</v>
      </c>
      <c r="F41" s="50"/>
    </row>
    <row r="42" spans="1:6" ht="15" customHeight="1" x14ac:dyDescent="0.2">
      <c r="A42" s="115">
        <f t="shared" si="0"/>
        <v>37</v>
      </c>
      <c r="B42" s="14" t="s">
        <v>33</v>
      </c>
      <c r="C42" s="69">
        <v>5120</v>
      </c>
      <c r="D42" s="168"/>
      <c r="E42" s="111">
        <f t="shared" si="2"/>
        <v>12</v>
      </c>
      <c r="F42" s="50"/>
    </row>
    <row r="43" spans="1:6" ht="15" customHeight="1" x14ac:dyDescent="0.2">
      <c r="A43" s="115">
        <f t="shared" si="0"/>
        <v>38</v>
      </c>
      <c r="B43" s="52" t="s">
        <v>18</v>
      </c>
      <c r="C43" s="70">
        <v>6130</v>
      </c>
      <c r="D43" s="168"/>
      <c r="E43" s="111">
        <f t="shared" si="2"/>
        <v>13</v>
      </c>
      <c r="F43" s="50"/>
    </row>
    <row r="44" spans="1:6" x14ac:dyDescent="0.2">
      <c r="A44" s="115">
        <f t="shared" si="0"/>
        <v>39</v>
      </c>
      <c r="B44" s="193" t="s">
        <v>174</v>
      </c>
      <c r="C44" s="194" t="s">
        <v>79</v>
      </c>
      <c r="D44" s="168"/>
      <c r="E44" s="111">
        <f t="shared" si="2"/>
        <v>14</v>
      </c>
      <c r="F44" s="50"/>
    </row>
    <row r="45" spans="1:6" ht="15" customHeight="1" x14ac:dyDescent="0.2">
      <c r="A45" s="115">
        <f>A44+1</f>
        <v>40</v>
      </c>
      <c r="B45" s="101" t="s">
        <v>2</v>
      </c>
      <c r="C45" s="195">
        <v>7200</v>
      </c>
      <c r="D45" s="168"/>
      <c r="E45" s="111">
        <f>E44+1</f>
        <v>15</v>
      </c>
      <c r="F45" s="50"/>
    </row>
    <row r="46" spans="1:6" ht="30.75" thickBot="1" x14ac:dyDescent="0.3">
      <c r="A46" s="116">
        <f t="shared" si="0"/>
        <v>41</v>
      </c>
      <c r="B46" s="217" t="s">
        <v>189</v>
      </c>
      <c r="C46" s="218">
        <v>7230</v>
      </c>
      <c r="D46" s="166"/>
      <c r="E46" s="112">
        <f>E45+1</f>
        <v>16</v>
      </c>
      <c r="F46" s="50"/>
    </row>
    <row r="47" spans="1:6" ht="15" customHeight="1" x14ac:dyDescent="0.2">
      <c r="A47" s="122">
        <f t="shared" si="0"/>
        <v>42</v>
      </c>
      <c r="B47" s="16" t="s">
        <v>112</v>
      </c>
      <c r="C47" s="73">
        <v>1110</v>
      </c>
      <c r="D47" s="165">
        <v>3122</v>
      </c>
      <c r="E47" s="149">
        <v>1</v>
      </c>
    </row>
    <row r="48" spans="1:6" ht="15" customHeight="1" x14ac:dyDescent="0.2">
      <c r="A48" s="115">
        <f t="shared" si="0"/>
        <v>43</v>
      </c>
      <c r="B48" s="14" t="s">
        <v>111</v>
      </c>
      <c r="C48" s="70">
        <v>1120</v>
      </c>
      <c r="D48" s="168"/>
      <c r="E48" s="111">
        <f>E47+1</f>
        <v>2</v>
      </c>
    </row>
    <row r="49" spans="1:6" ht="15" customHeight="1" x14ac:dyDescent="0.2">
      <c r="A49" s="115">
        <f t="shared" si="0"/>
        <v>44</v>
      </c>
      <c r="B49" s="106" t="s">
        <v>166</v>
      </c>
      <c r="C49" s="107">
        <v>1140</v>
      </c>
      <c r="D49" s="74"/>
      <c r="E49" s="111">
        <f t="shared" ref="E49:E63" si="3">E48+1</f>
        <v>3</v>
      </c>
    </row>
    <row r="50" spans="1:6" ht="15" customHeight="1" x14ac:dyDescent="0.2">
      <c r="A50" s="115">
        <f t="shared" si="0"/>
        <v>45</v>
      </c>
      <c r="B50" s="14" t="s">
        <v>109</v>
      </c>
      <c r="C50" s="70">
        <v>1170</v>
      </c>
      <c r="D50" s="150"/>
      <c r="E50" s="111">
        <f t="shared" si="3"/>
        <v>4</v>
      </c>
    </row>
    <row r="51" spans="1:6" ht="76.5" customHeight="1" x14ac:dyDescent="0.2">
      <c r="A51" s="115">
        <f t="shared" si="0"/>
        <v>46</v>
      </c>
      <c r="B51" s="201" t="s">
        <v>186</v>
      </c>
      <c r="C51" s="212">
        <v>1220</v>
      </c>
      <c r="D51" s="168"/>
      <c r="E51" s="111">
        <f t="shared" si="3"/>
        <v>5</v>
      </c>
    </row>
    <row r="52" spans="1:6" ht="45" x14ac:dyDescent="0.25">
      <c r="A52" s="115">
        <f t="shared" si="0"/>
        <v>47</v>
      </c>
      <c r="B52" s="200" t="s">
        <v>198</v>
      </c>
      <c r="C52" s="211">
        <v>1230</v>
      </c>
      <c r="D52" s="168"/>
      <c r="E52" s="111"/>
    </row>
    <row r="53" spans="1:6" s="21" customFormat="1" ht="45" x14ac:dyDescent="0.25">
      <c r="A53" s="115">
        <f t="shared" si="0"/>
        <v>48</v>
      </c>
      <c r="B53" s="200" t="s">
        <v>200</v>
      </c>
      <c r="C53" s="211">
        <v>2050</v>
      </c>
      <c r="D53" s="172"/>
      <c r="E53" s="111"/>
    </row>
    <row r="54" spans="1:6" ht="15" customHeight="1" x14ac:dyDescent="0.2">
      <c r="A54" s="115">
        <f t="shared" si="0"/>
        <v>49</v>
      </c>
      <c r="B54" s="14" t="s">
        <v>42</v>
      </c>
      <c r="C54" s="70">
        <v>2100</v>
      </c>
      <c r="D54" s="168"/>
      <c r="E54" s="111">
        <v>6</v>
      </c>
    </row>
    <row r="55" spans="1:6" ht="15" customHeight="1" x14ac:dyDescent="0.2">
      <c r="A55" s="115">
        <f t="shared" si="0"/>
        <v>50</v>
      </c>
      <c r="B55" s="14" t="s">
        <v>43</v>
      </c>
      <c r="C55" s="70">
        <v>2120</v>
      </c>
      <c r="D55" s="168"/>
      <c r="E55" s="111">
        <f t="shared" si="3"/>
        <v>7</v>
      </c>
    </row>
    <row r="56" spans="1:6" ht="74.25" x14ac:dyDescent="0.2">
      <c r="A56" s="115">
        <f t="shared" si="0"/>
        <v>51</v>
      </c>
      <c r="B56" s="201" t="s">
        <v>180</v>
      </c>
      <c r="C56" s="212">
        <v>3100</v>
      </c>
      <c r="D56" s="168"/>
      <c r="E56" s="111">
        <f t="shared" si="3"/>
        <v>8</v>
      </c>
    </row>
    <row r="57" spans="1:6" ht="15" customHeight="1" x14ac:dyDescent="0.2">
      <c r="A57" s="115">
        <f t="shared" si="0"/>
        <v>52</v>
      </c>
      <c r="B57" s="14" t="s">
        <v>62</v>
      </c>
      <c r="C57" s="62" t="s">
        <v>126</v>
      </c>
      <c r="D57" s="74"/>
      <c r="E57" s="111">
        <f t="shared" si="3"/>
        <v>9</v>
      </c>
    </row>
    <row r="58" spans="1:6" ht="15" customHeight="1" x14ac:dyDescent="0.2">
      <c r="A58" s="115">
        <f t="shared" si="0"/>
        <v>53</v>
      </c>
      <c r="B58" s="14" t="s">
        <v>63</v>
      </c>
      <c r="C58" s="62" t="s">
        <v>128</v>
      </c>
      <c r="D58" s="168"/>
      <c r="E58" s="111">
        <f t="shared" si="3"/>
        <v>10</v>
      </c>
    </row>
    <row r="59" spans="1:6" x14ac:dyDescent="0.2">
      <c r="A59" s="115">
        <f t="shared" si="0"/>
        <v>54</v>
      </c>
      <c r="B59" s="197" t="s">
        <v>170</v>
      </c>
      <c r="C59" s="53" t="s">
        <v>133</v>
      </c>
      <c r="D59" s="168"/>
      <c r="E59" s="111">
        <f t="shared" si="3"/>
        <v>11</v>
      </c>
    </row>
    <row r="60" spans="1:6" s="23" customFormat="1" ht="45" x14ac:dyDescent="0.25">
      <c r="A60" s="115">
        <f t="shared" si="0"/>
        <v>55</v>
      </c>
      <c r="B60" s="200" t="s">
        <v>204</v>
      </c>
      <c r="C60" s="211">
        <v>4120</v>
      </c>
      <c r="D60" s="173"/>
      <c r="E60" s="111"/>
      <c r="F60" s="99"/>
    </row>
    <row r="61" spans="1:6" ht="30.75" customHeight="1" x14ac:dyDescent="0.25">
      <c r="A61" s="115">
        <f t="shared" si="0"/>
        <v>56</v>
      </c>
      <c r="B61" s="200" t="s">
        <v>205</v>
      </c>
      <c r="C61" s="211">
        <v>5090</v>
      </c>
      <c r="D61" s="168"/>
      <c r="E61" s="111"/>
    </row>
    <row r="62" spans="1:6" ht="15" customHeight="1" x14ac:dyDescent="0.2">
      <c r="A62" s="115">
        <f t="shared" si="0"/>
        <v>57</v>
      </c>
      <c r="B62" s="56" t="s">
        <v>34</v>
      </c>
      <c r="C62" s="75" t="s">
        <v>135</v>
      </c>
      <c r="D62" s="168"/>
      <c r="E62" s="111">
        <v>12</v>
      </c>
    </row>
    <row r="63" spans="1:6" x14ac:dyDescent="0.2">
      <c r="A63" s="115">
        <f t="shared" si="0"/>
        <v>58</v>
      </c>
      <c r="B63" s="197" t="s">
        <v>171</v>
      </c>
      <c r="C63" s="53" t="s">
        <v>107</v>
      </c>
      <c r="D63" s="168"/>
      <c r="E63" s="111">
        <f t="shared" si="3"/>
        <v>13</v>
      </c>
    </row>
    <row r="64" spans="1:6" ht="74.25" x14ac:dyDescent="0.2">
      <c r="A64" s="115">
        <f>A63+1</f>
        <v>59</v>
      </c>
      <c r="B64" s="201" t="s">
        <v>184</v>
      </c>
      <c r="C64" s="212">
        <v>7010</v>
      </c>
      <c r="D64" s="150"/>
      <c r="E64" s="111">
        <f>E63+1</f>
        <v>14</v>
      </c>
    </row>
    <row r="65" spans="1:6" x14ac:dyDescent="0.2">
      <c r="A65" s="115">
        <f t="shared" si="0"/>
        <v>60</v>
      </c>
      <c r="B65" s="102" t="s">
        <v>164</v>
      </c>
      <c r="C65" s="103" t="s">
        <v>83</v>
      </c>
      <c r="D65" s="168"/>
      <c r="E65" s="111">
        <f>E64+1</f>
        <v>15</v>
      </c>
    </row>
    <row r="66" spans="1:6" ht="30.75" customHeight="1" x14ac:dyDescent="0.25">
      <c r="A66" s="115">
        <f>A65+1</f>
        <v>61</v>
      </c>
      <c r="B66" s="200" t="s">
        <v>208</v>
      </c>
      <c r="C66" s="211">
        <v>7190</v>
      </c>
      <c r="D66" s="168"/>
      <c r="E66" s="111"/>
    </row>
    <row r="67" spans="1:6" ht="15.75" thickBot="1" x14ac:dyDescent="0.25">
      <c r="A67" s="116">
        <f t="shared" ref="A67:A123" si="4">A66+1</f>
        <v>62</v>
      </c>
      <c r="B67" s="198" t="s">
        <v>175</v>
      </c>
      <c r="C67" s="196" t="s">
        <v>138</v>
      </c>
      <c r="D67" s="166"/>
      <c r="E67" s="148">
        <f>E65+1</f>
        <v>16</v>
      </c>
    </row>
    <row r="68" spans="1:6" ht="15" customHeight="1" x14ac:dyDescent="0.2">
      <c r="A68" s="122">
        <f t="shared" si="4"/>
        <v>63</v>
      </c>
      <c r="B68" s="16" t="s">
        <v>114</v>
      </c>
      <c r="C68" s="67">
        <v>1080</v>
      </c>
      <c r="D68" s="165">
        <v>3123</v>
      </c>
      <c r="E68" s="150">
        <v>1</v>
      </c>
    </row>
    <row r="69" spans="1:6" ht="15" customHeight="1" x14ac:dyDescent="0.2">
      <c r="A69" s="115">
        <f t="shared" si="4"/>
        <v>64</v>
      </c>
      <c r="B69" s="14" t="s">
        <v>113</v>
      </c>
      <c r="C69" s="68">
        <v>1100</v>
      </c>
      <c r="D69" s="168"/>
      <c r="E69" s="111">
        <f>E68+1</f>
        <v>2</v>
      </c>
    </row>
    <row r="70" spans="1:6" x14ac:dyDescent="0.2">
      <c r="A70" s="115">
        <f t="shared" si="4"/>
        <v>65</v>
      </c>
      <c r="B70" s="104" t="s">
        <v>165</v>
      </c>
      <c r="C70" s="105">
        <v>1130</v>
      </c>
      <c r="D70" s="168"/>
      <c r="E70" s="111">
        <f t="shared" ref="E70:E81" si="5">E69+1</f>
        <v>3</v>
      </c>
      <c r="F70" s="50"/>
    </row>
    <row r="71" spans="1:6" ht="30" x14ac:dyDescent="0.25">
      <c r="A71" s="115">
        <f t="shared" si="4"/>
        <v>66</v>
      </c>
      <c r="B71" s="201" t="s">
        <v>187</v>
      </c>
      <c r="C71" s="212">
        <v>1200</v>
      </c>
      <c r="D71" s="168"/>
      <c r="E71" s="111">
        <f t="shared" si="5"/>
        <v>4</v>
      </c>
    </row>
    <row r="72" spans="1:6" s="23" customFormat="1" ht="15" customHeight="1" x14ac:dyDescent="0.2">
      <c r="A72" s="115">
        <f t="shared" si="4"/>
        <v>67</v>
      </c>
      <c r="B72" s="25" t="s">
        <v>110</v>
      </c>
      <c r="C72" s="76">
        <v>1250</v>
      </c>
      <c r="D72" s="173"/>
      <c r="E72" s="111">
        <f t="shared" si="5"/>
        <v>5</v>
      </c>
      <c r="F72" s="99"/>
    </row>
    <row r="73" spans="1:6" s="23" customFormat="1" ht="44.25" x14ac:dyDescent="0.25">
      <c r="A73" s="115">
        <f t="shared" si="4"/>
        <v>68</v>
      </c>
      <c r="B73" s="200" t="s">
        <v>199</v>
      </c>
      <c r="C73" s="211">
        <v>2020</v>
      </c>
      <c r="D73" s="26"/>
      <c r="E73" s="111"/>
      <c r="F73" s="99"/>
    </row>
    <row r="74" spans="1:6" ht="74.25" x14ac:dyDescent="0.2">
      <c r="A74" s="115">
        <f t="shared" si="4"/>
        <v>69</v>
      </c>
      <c r="B74" s="201" t="s">
        <v>182</v>
      </c>
      <c r="C74" s="212">
        <v>2060</v>
      </c>
      <c r="D74" s="168"/>
      <c r="E74" s="111">
        <v>6</v>
      </c>
    </row>
    <row r="75" spans="1:6" s="23" customFormat="1" ht="73.5" x14ac:dyDescent="0.2">
      <c r="A75" s="115">
        <f t="shared" si="4"/>
        <v>70</v>
      </c>
      <c r="B75" s="201" t="s">
        <v>181</v>
      </c>
      <c r="C75" s="212">
        <v>2070</v>
      </c>
      <c r="D75" s="173"/>
      <c r="E75" s="111">
        <f t="shared" si="5"/>
        <v>7</v>
      </c>
      <c r="F75" s="99"/>
    </row>
    <row r="76" spans="1:6" ht="15" customHeight="1" x14ac:dyDescent="0.2">
      <c r="A76" s="115">
        <f t="shared" si="4"/>
        <v>71</v>
      </c>
      <c r="B76" s="14" t="s">
        <v>44</v>
      </c>
      <c r="C76" s="69">
        <v>2140</v>
      </c>
      <c r="D76" s="168"/>
      <c r="E76" s="111">
        <f t="shared" si="5"/>
        <v>8</v>
      </c>
    </row>
    <row r="77" spans="1:6" ht="15" customHeight="1" x14ac:dyDescent="0.2">
      <c r="A77" s="115">
        <f t="shared" si="4"/>
        <v>72</v>
      </c>
      <c r="B77" s="14" t="s">
        <v>72</v>
      </c>
      <c r="C77" s="69">
        <v>3020</v>
      </c>
      <c r="D77" s="168"/>
      <c r="E77" s="111">
        <f t="shared" si="5"/>
        <v>9</v>
      </c>
    </row>
    <row r="78" spans="1:6" ht="29.25" customHeight="1" x14ac:dyDescent="0.25">
      <c r="A78" s="115">
        <f t="shared" si="4"/>
        <v>73</v>
      </c>
      <c r="B78" s="200" t="s">
        <v>201</v>
      </c>
      <c r="C78" s="211">
        <v>3030</v>
      </c>
      <c r="D78" s="168"/>
      <c r="E78" s="111"/>
    </row>
    <row r="79" spans="1:6" ht="15" customHeight="1" x14ac:dyDescent="0.2">
      <c r="A79" s="115">
        <f t="shared" si="4"/>
        <v>74</v>
      </c>
      <c r="B79" s="14" t="s">
        <v>64</v>
      </c>
      <c r="C79" s="68">
        <v>3220</v>
      </c>
      <c r="D79" s="74"/>
      <c r="E79" s="111">
        <v>10</v>
      </c>
    </row>
    <row r="80" spans="1:6" ht="59.25" x14ac:dyDescent="0.2">
      <c r="A80" s="115">
        <f t="shared" si="4"/>
        <v>75</v>
      </c>
      <c r="B80" s="201" t="s">
        <v>188</v>
      </c>
      <c r="C80" s="212">
        <v>4030</v>
      </c>
      <c r="D80" s="168"/>
      <c r="E80" s="111">
        <f t="shared" si="5"/>
        <v>11</v>
      </c>
      <c r="F80" s="50"/>
    </row>
    <row r="81" spans="1:6" ht="60.75" customHeight="1" x14ac:dyDescent="0.2">
      <c r="A81" s="115">
        <f t="shared" si="4"/>
        <v>76</v>
      </c>
      <c r="B81" s="201" t="s">
        <v>183</v>
      </c>
      <c r="C81" s="212">
        <v>4040</v>
      </c>
      <c r="D81" s="168"/>
      <c r="E81" s="111">
        <f t="shared" si="5"/>
        <v>12</v>
      </c>
    </row>
    <row r="82" spans="1:6" x14ac:dyDescent="0.2">
      <c r="A82" s="115">
        <f>A81+1</f>
        <v>77</v>
      </c>
      <c r="B82" s="193" t="s">
        <v>176</v>
      </c>
      <c r="C82" s="199">
        <v>5020</v>
      </c>
      <c r="D82" s="168"/>
      <c r="E82" s="111">
        <f t="shared" ref="E82:E87" si="6">E81+1</f>
        <v>13</v>
      </c>
    </row>
    <row r="83" spans="1:6" ht="73.5" x14ac:dyDescent="0.2">
      <c r="A83" s="115">
        <f t="shared" si="4"/>
        <v>78</v>
      </c>
      <c r="B83" s="201" t="s">
        <v>193</v>
      </c>
      <c r="C83" s="212">
        <v>5030</v>
      </c>
      <c r="D83" s="174"/>
      <c r="E83" s="111">
        <f t="shared" si="6"/>
        <v>14</v>
      </c>
    </row>
    <row r="84" spans="1:6" ht="15" customHeight="1" x14ac:dyDescent="0.2">
      <c r="A84" s="115">
        <f t="shared" si="4"/>
        <v>79</v>
      </c>
      <c r="B84" s="14" t="s">
        <v>35</v>
      </c>
      <c r="C84" s="67">
        <v>5040</v>
      </c>
      <c r="D84" s="168"/>
      <c r="E84" s="111">
        <f t="shared" si="6"/>
        <v>15</v>
      </c>
    </row>
    <row r="85" spans="1:6" ht="15" customHeight="1" x14ac:dyDescent="0.2">
      <c r="A85" s="115">
        <f>A84+1</f>
        <v>80</v>
      </c>
      <c r="B85" s="14" t="s">
        <v>21</v>
      </c>
      <c r="C85" s="68">
        <v>6010</v>
      </c>
      <c r="D85" s="74"/>
      <c r="E85" s="111">
        <f t="shared" si="6"/>
        <v>16</v>
      </c>
    </row>
    <row r="86" spans="1:6" s="23" customFormat="1" ht="15" customHeight="1" x14ac:dyDescent="0.2">
      <c r="A86" s="115">
        <f t="shared" si="4"/>
        <v>81</v>
      </c>
      <c r="B86" s="15" t="s">
        <v>20</v>
      </c>
      <c r="C86" s="27">
        <v>6020</v>
      </c>
      <c r="D86" s="173"/>
      <c r="E86" s="111">
        <f t="shared" si="6"/>
        <v>17</v>
      </c>
      <c r="F86" s="99"/>
    </row>
    <row r="87" spans="1:6" ht="59.25" customHeight="1" x14ac:dyDescent="0.2">
      <c r="A87" s="115">
        <f t="shared" si="4"/>
        <v>82</v>
      </c>
      <c r="B87" s="201" t="s">
        <v>185</v>
      </c>
      <c r="C87" s="213">
        <v>7020</v>
      </c>
      <c r="D87" s="74"/>
      <c r="E87" s="111">
        <f t="shared" si="6"/>
        <v>18</v>
      </c>
    </row>
    <row r="88" spans="1:6" ht="45" x14ac:dyDescent="0.25">
      <c r="A88" s="115">
        <f t="shared" si="4"/>
        <v>83</v>
      </c>
      <c r="B88" s="200" t="s">
        <v>206</v>
      </c>
      <c r="C88" s="211">
        <v>7030</v>
      </c>
      <c r="D88" s="168"/>
      <c r="E88" s="111"/>
    </row>
    <row r="89" spans="1:6" ht="30" x14ac:dyDescent="0.25">
      <c r="A89" s="115">
        <f t="shared" si="4"/>
        <v>84</v>
      </c>
      <c r="B89" s="200" t="s">
        <v>207</v>
      </c>
      <c r="C89" s="211">
        <v>7090</v>
      </c>
      <c r="D89" s="168"/>
      <c r="E89" s="111"/>
    </row>
    <row r="90" spans="1:6" ht="15.75" thickBot="1" x14ac:dyDescent="0.25">
      <c r="A90" s="123">
        <f t="shared" si="4"/>
        <v>85</v>
      </c>
      <c r="B90" s="215" t="s">
        <v>167</v>
      </c>
      <c r="C90" s="216">
        <v>7100</v>
      </c>
      <c r="D90" s="74"/>
      <c r="E90" s="112">
        <f>E87+1</f>
        <v>19</v>
      </c>
      <c r="F90" s="50"/>
    </row>
    <row r="91" spans="1:6" ht="45" x14ac:dyDescent="0.25">
      <c r="A91" s="121">
        <f t="shared" si="4"/>
        <v>86</v>
      </c>
      <c r="B91" s="200" t="s">
        <v>197</v>
      </c>
      <c r="C91" s="214">
        <v>1010</v>
      </c>
      <c r="D91" s="165">
        <v>3125</v>
      </c>
      <c r="E91" s="149"/>
    </row>
    <row r="92" spans="1:6" ht="15" customHeight="1" thickBot="1" x14ac:dyDescent="0.25">
      <c r="A92" s="116">
        <f t="shared" si="4"/>
        <v>87</v>
      </c>
      <c r="B92" s="19" t="s">
        <v>65</v>
      </c>
      <c r="C92" s="79">
        <v>3010</v>
      </c>
      <c r="D92" s="175"/>
      <c r="E92" s="151">
        <v>1</v>
      </c>
    </row>
    <row r="93" spans="1:6" ht="15" customHeight="1" thickBot="1" x14ac:dyDescent="0.25">
      <c r="A93" s="116">
        <f t="shared" si="4"/>
        <v>88</v>
      </c>
      <c r="B93" s="28" t="s">
        <v>19</v>
      </c>
      <c r="C93" s="80">
        <v>6220</v>
      </c>
      <c r="D93" s="113">
        <v>3126</v>
      </c>
      <c r="E93" s="143">
        <v>1</v>
      </c>
    </row>
    <row r="94" spans="1:6" ht="29.25" thickBot="1" x14ac:dyDescent="0.25">
      <c r="A94" s="116">
        <f t="shared" si="4"/>
        <v>89</v>
      </c>
      <c r="B94" s="51" t="s">
        <v>31</v>
      </c>
      <c r="C94" s="81">
        <v>6230</v>
      </c>
      <c r="D94" s="113">
        <v>3146</v>
      </c>
      <c r="E94" s="143">
        <v>1</v>
      </c>
    </row>
    <row r="95" spans="1:6" ht="15" customHeight="1" x14ac:dyDescent="0.2">
      <c r="A95" s="122">
        <f t="shared" si="4"/>
        <v>90</v>
      </c>
      <c r="B95" s="29" t="s">
        <v>54</v>
      </c>
      <c r="C95" s="82">
        <v>1290</v>
      </c>
      <c r="D95" s="165">
        <v>3231</v>
      </c>
      <c r="E95" s="152">
        <v>1</v>
      </c>
      <c r="F95" s="50"/>
    </row>
    <row r="96" spans="1:6" ht="15" customHeight="1" x14ac:dyDescent="0.2">
      <c r="A96" s="115">
        <f t="shared" si="4"/>
        <v>91</v>
      </c>
      <c r="B96" s="19" t="s">
        <v>52</v>
      </c>
      <c r="C96" s="68">
        <v>1300</v>
      </c>
      <c r="D96" s="74"/>
      <c r="E96" s="153">
        <f t="shared" ref="E96:E101" si="7">E95+1</f>
        <v>2</v>
      </c>
      <c r="F96" s="50"/>
    </row>
    <row r="97" spans="1:6" ht="15" customHeight="1" x14ac:dyDescent="0.2">
      <c r="A97" s="115">
        <f t="shared" si="4"/>
        <v>92</v>
      </c>
      <c r="B97" s="14" t="s">
        <v>53</v>
      </c>
      <c r="C97" s="71">
        <v>1350</v>
      </c>
      <c r="D97" s="168"/>
      <c r="E97" s="150">
        <f t="shared" si="7"/>
        <v>3</v>
      </c>
      <c r="F97" s="50"/>
    </row>
    <row r="98" spans="1:6" ht="15" customHeight="1" x14ac:dyDescent="0.2">
      <c r="A98" s="115">
        <f t="shared" si="4"/>
        <v>93</v>
      </c>
      <c r="B98" s="14" t="s">
        <v>25</v>
      </c>
      <c r="C98" s="67">
        <v>6080</v>
      </c>
      <c r="D98" s="168"/>
      <c r="E98" s="110">
        <f t="shared" si="7"/>
        <v>4</v>
      </c>
      <c r="F98" s="50"/>
    </row>
    <row r="99" spans="1:6" ht="15" customHeight="1" x14ac:dyDescent="0.2">
      <c r="A99" s="115">
        <f t="shared" si="4"/>
        <v>94</v>
      </c>
      <c r="B99" s="19" t="s">
        <v>26</v>
      </c>
      <c r="C99" s="68">
        <v>6090</v>
      </c>
      <c r="D99" s="74"/>
      <c r="E99" s="153">
        <f t="shared" si="7"/>
        <v>5</v>
      </c>
      <c r="F99" s="50"/>
    </row>
    <row r="100" spans="1:6" ht="15" customHeight="1" x14ac:dyDescent="0.2">
      <c r="A100" s="115">
        <f t="shared" si="4"/>
        <v>95</v>
      </c>
      <c r="B100" s="14" t="s">
        <v>5</v>
      </c>
      <c r="C100" s="67">
        <v>7080</v>
      </c>
      <c r="D100" s="168"/>
      <c r="E100" s="110">
        <f t="shared" si="7"/>
        <v>6</v>
      </c>
      <c r="F100" s="50"/>
    </row>
    <row r="101" spans="1:6" ht="15" customHeight="1" thickBot="1" x14ac:dyDescent="0.25">
      <c r="A101" s="116">
        <f t="shared" si="4"/>
        <v>96</v>
      </c>
      <c r="B101" s="13" t="s">
        <v>6</v>
      </c>
      <c r="C101" s="83">
        <v>7250</v>
      </c>
      <c r="D101" s="176"/>
      <c r="E101" s="154">
        <f t="shared" si="7"/>
        <v>7</v>
      </c>
      <c r="F101" s="50"/>
    </row>
    <row r="102" spans="1:6" ht="15" customHeight="1" x14ac:dyDescent="0.2">
      <c r="A102" s="115">
        <f>A101+1</f>
        <v>97</v>
      </c>
      <c r="B102" s="14" t="s">
        <v>58</v>
      </c>
      <c r="C102" s="69">
        <v>1370</v>
      </c>
      <c r="D102" s="165">
        <v>3421</v>
      </c>
      <c r="E102" s="110">
        <v>1</v>
      </c>
    </row>
    <row r="103" spans="1:6" ht="15" customHeight="1" x14ac:dyDescent="0.2">
      <c r="A103" s="115">
        <f t="shared" si="4"/>
        <v>98</v>
      </c>
      <c r="B103" s="14" t="s">
        <v>48</v>
      </c>
      <c r="C103" s="67">
        <v>2210</v>
      </c>
      <c r="D103" s="168"/>
      <c r="E103" s="110">
        <f>E102+1</f>
        <v>2</v>
      </c>
    </row>
    <row r="104" spans="1:6" ht="15" customHeight="1" x14ac:dyDescent="0.2">
      <c r="A104" s="115">
        <f t="shared" si="4"/>
        <v>99</v>
      </c>
      <c r="B104" s="14" t="s">
        <v>13</v>
      </c>
      <c r="C104" s="68">
        <v>4140</v>
      </c>
      <c r="D104" s="74"/>
      <c r="E104" s="153">
        <f>E103+1</f>
        <v>3</v>
      </c>
    </row>
    <row r="105" spans="1:6" ht="15" customHeight="1" x14ac:dyDescent="0.2">
      <c r="A105" s="115">
        <f>A104+1</f>
        <v>100</v>
      </c>
      <c r="B105" s="14" t="s">
        <v>30</v>
      </c>
      <c r="C105" s="67">
        <v>6100</v>
      </c>
      <c r="D105" s="168"/>
      <c r="E105" s="110">
        <f>E104+1</f>
        <v>4</v>
      </c>
    </row>
    <row r="106" spans="1:6" ht="15" customHeight="1" thickBot="1" x14ac:dyDescent="0.25">
      <c r="A106" s="116">
        <f t="shared" si="4"/>
        <v>101</v>
      </c>
      <c r="B106" s="14" t="s">
        <v>29</v>
      </c>
      <c r="C106" s="67">
        <v>6110</v>
      </c>
      <c r="D106" s="168"/>
      <c r="E106" s="155">
        <f>E105+1</f>
        <v>5</v>
      </c>
    </row>
    <row r="107" spans="1:6" ht="15" customHeight="1" x14ac:dyDescent="0.2">
      <c r="A107" s="121">
        <f t="shared" si="4"/>
        <v>102</v>
      </c>
      <c r="B107" s="12" t="s">
        <v>57</v>
      </c>
      <c r="C107" s="78">
        <v>1040</v>
      </c>
      <c r="D107" s="165">
        <v>4322</v>
      </c>
      <c r="E107" s="149">
        <v>1</v>
      </c>
    </row>
    <row r="108" spans="1:6" ht="15" customHeight="1" x14ac:dyDescent="0.2">
      <c r="A108" s="115">
        <f t="shared" si="4"/>
        <v>103</v>
      </c>
      <c r="B108" s="14" t="s">
        <v>55</v>
      </c>
      <c r="C108" s="70">
        <v>1050</v>
      </c>
      <c r="D108" s="74"/>
      <c r="E108" s="153">
        <f>E107+1</f>
        <v>2</v>
      </c>
    </row>
    <row r="109" spans="1:6" ht="15" customHeight="1" x14ac:dyDescent="0.2">
      <c r="A109" s="115">
        <f t="shared" si="4"/>
        <v>104</v>
      </c>
      <c r="B109" s="14" t="s">
        <v>56</v>
      </c>
      <c r="C109" s="70">
        <v>1060</v>
      </c>
      <c r="D109" s="168"/>
      <c r="E109" s="110">
        <f t="shared" ref="E109:E123" si="8">E108+1</f>
        <v>3</v>
      </c>
    </row>
    <row r="110" spans="1:6" ht="15" customHeight="1" x14ac:dyDescent="0.2">
      <c r="A110" s="115">
        <f t="shared" si="4"/>
        <v>105</v>
      </c>
      <c r="B110" s="14" t="s">
        <v>47</v>
      </c>
      <c r="C110" s="70">
        <v>2180</v>
      </c>
      <c r="D110" s="74"/>
      <c r="E110" s="153">
        <f t="shared" si="8"/>
        <v>4</v>
      </c>
    </row>
    <row r="111" spans="1:6" ht="15" customHeight="1" x14ac:dyDescent="0.2">
      <c r="A111" s="115">
        <f t="shared" si="4"/>
        <v>106</v>
      </c>
      <c r="B111" s="14" t="s">
        <v>46</v>
      </c>
      <c r="C111" s="70">
        <v>2190</v>
      </c>
      <c r="D111" s="168"/>
      <c r="E111" s="110">
        <f t="shared" si="8"/>
        <v>5</v>
      </c>
    </row>
    <row r="112" spans="1:6" ht="15" customHeight="1" x14ac:dyDescent="0.2">
      <c r="A112" s="115">
        <f t="shared" si="4"/>
        <v>107</v>
      </c>
      <c r="B112" s="30" t="s">
        <v>45</v>
      </c>
      <c r="C112" s="77">
        <v>2200</v>
      </c>
      <c r="D112" s="177"/>
      <c r="E112" s="156">
        <f t="shared" si="8"/>
        <v>6</v>
      </c>
    </row>
    <row r="113" spans="1:87" s="3" customFormat="1" ht="15" customHeight="1" x14ac:dyDescent="0.2">
      <c r="A113" s="115">
        <f t="shared" si="4"/>
        <v>108</v>
      </c>
      <c r="B113" s="14" t="s">
        <v>71</v>
      </c>
      <c r="C113" s="70">
        <v>3140</v>
      </c>
      <c r="D113" s="178"/>
      <c r="E113" s="110">
        <f t="shared" si="8"/>
        <v>7</v>
      </c>
      <c r="F113" s="8"/>
    </row>
    <row r="114" spans="1:87" ht="15" customHeight="1" x14ac:dyDescent="0.2">
      <c r="A114" s="115">
        <f t="shared" si="4"/>
        <v>109</v>
      </c>
      <c r="B114" s="14" t="s">
        <v>70</v>
      </c>
      <c r="C114" s="70">
        <v>3190</v>
      </c>
      <c r="D114" s="168"/>
      <c r="E114" s="110">
        <f t="shared" si="8"/>
        <v>8</v>
      </c>
    </row>
    <row r="115" spans="1:87" s="23" customFormat="1" ht="16.5" customHeight="1" x14ac:dyDescent="0.2">
      <c r="A115" s="115">
        <f t="shared" si="4"/>
        <v>110</v>
      </c>
      <c r="B115" s="22" t="s">
        <v>15</v>
      </c>
      <c r="C115" s="76">
        <v>4130</v>
      </c>
      <c r="D115" s="179"/>
      <c r="E115" s="157">
        <f t="shared" si="8"/>
        <v>9</v>
      </c>
      <c r="F115" s="99"/>
    </row>
    <row r="116" spans="1:87" ht="15" customHeight="1" x14ac:dyDescent="0.2">
      <c r="A116" s="115">
        <f t="shared" si="4"/>
        <v>111</v>
      </c>
      <c r="B116" s="16" t="s">
        <v>38</v>
      </c>
      <c r="C116" s="73">
        <v>5080</v>
      </c>
      <c r="D116" s="174"/>
      <c r="E116" s="153">
        <f t="shared" si="8"/>
        <v>10</v>
      </c>
    </row>
    <row r="117" spans="1:87" ht="15" customHeight="1" x14ac:dyDescent="0.2">
      <c r="A117" s="115">
        <f t="shared" si="4"/>
        <v>112</v>
      </c>
      <c r="B117" s="30" t="s">
        <v>37</v>
      </c>
      <c r="C117" s="77">
        <v>5130</v>
      </c>
      <c r="D117" s="177"/>
      <c r="E117" s="156">
        <f t="shared" si="8"/>
        <v>11</v>
      </c>
    </row>
    <row r="118" spans="1:87" s="31" customFormat="1" ht="39.75" x14ac:dyDescent="0.2">
      <c r="A118" s="115">
        <f t="shared" si="4"/>
        <v>113</v>
      </c>
      <c r="B118" s="220" t="s">
        <v>179</v>
      </c>
      <c r="C118" s="70">
        <v>6190</v>
      </c>
      <c r="D118" s="178"/>
      <c r="E118" s="110">
        <f t="shared" si="8"/>
        <v>12</v>
      </c>
      <c r="F118" s="8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</row>
    <row r="119" spans="1:87" ht="15" customHeight="1" x14ac:dyDescent="0.2">
      <c r="A119" s="115">
        <f t="shared" si="4"/>
        <v>114</v>
      </c>
      <c r="B119" s="16" t="s">
        <v>28</v>
      </c>
      <c r="C119" s="73">
        <v>6240</v>
      </c>
      <c r="D119" s="74"/>
      <c r="E119" s="153">
        <f t="shared" si="8"/>
        <v>13</v>
      </c>
    </row>
    <row r="120" spans="1:87" ht="15" customHeight="1" x14ac:dyDescent="0.2">
      <c r="A120" s="115">
        <f t="shared" si="4"/>
        <v>115</v>
      </c>
      <c r="B120" s="14" t="s">
        <v>27</v>
      </c>
      <c r="C120" s="70">
        <v>6250</v>
      </c>
      <c r="D120" s="168"/>
      <c r="E120" s="110">
        <f t="shared" si="8"/>
        <v>14</v>
      </c>
    </row>
    <row r="121" spans="1:87" ht="15" customHeight="1" x14ac:dyDescent="0.2">
      <c r="A121" s="115">
        <f t="shared" si="4"/>
        <v>116</v>
      </c>
      <c r="B121" s="114" t="s">
        <v>10</v>
      </c>
      <c r="C121" s="192">
        <v>7170</v>
      </c>
      <c r="D121" s="168"/>
      <c r="E121" s="110">
        <f t="shared" si="8"/>
        <v>15</v>
      </c>
    </row>
    <row r="122" spans="1:87" ht="15" customHeight="1" x14ac:dyDescent="0.2">
      <c r="A122" s="115">
        <f t="shared" si="4"/>
        <v>117</v>
      </c>
      <c r="B122" s="114" t="s">
        <v>8</v>
      </c>
      <c r="C122" s="192">
        <v>7180</v>
      </c>
      <c r="D122" s="174"/>
      <c r="E122" s="111">
        <f t="shared" si="8"/>
        <v>16</v>
      </c>
    </row>
    <row r="123" spans="1:87" ht="15" customHeight="1" thickBot="1" x14ac:dyDescent="0.25">
      <c r="A123" s="116">
        <f t="shared" si="4"/>
        <v>118</v>
      </c>
      <c r="B123" s="13" t="s">
        <v>9</v>
      </c>
      <c r="C123" s="72">
        <v>7210</v>
      </c>
      <c r="D123" s="166"/>
      <c r="E123" s="154">
        <f t="shared" si="8"/>
        <v>17</v>
      </c>
    </row>
    <row r="124" spans="1:87" ht="15" customHeight="1" thickBot="1" x14ac:dyDescent="0.25">
      <c r="A124" s="124" t="s">
        <v>76</v>
      </c>
      <c r="B124" s="5"/>
      <c r="C124" s="84"/>
      <c r="D124" s="57"/>
      <c r="E124" s="158"/>
      <c r="F124" s="21">
        <f>SUM(E125+E136+E137)</f>
        <v>13</v>
      </c>
    </row>
    <row r="125" spans="1:87" ht="15" customHeight="1" thickBot="1" x14ac:dyDescent="0.25">
      <c r="A125" s="125">
        <v>1</v>
      </c>
      <c r="B125" s="32" t="s">
        <v>153</v>
      </c>
      <c r="C125" s="81">
        <v>7501</v>
      </c>
      <c r="D125" s="180">
        <v>3314</v>
      </c>
      <c r="E125" s="143">
        <v>1</v>
      </c>
    </row>
    <row r="126" spans="1:87" ht="15" customHeight="1" x14ac:dyDescent="0.2">
      <c r="A126" s="39">
        <f>SUM(A125+1)</f>
        <v>2</v>
      </c>
      <c r="B126" s="1" t="s">
        <v>154</v>
      </c>
      <c r="C126" s="79">
        <v>1501</v>
      </c>
      <c r="D126" s="181">
        <v>3315</v>
      </c>
      <c r="E126" s="153">
        <v>1</v>
      </c>
    </row>
    <row r="127" spans="1:87" ht="15" customHeight="1" x14ac:dyDescent="0.2">
      <c r="A127" s="115">
        <f t="shared" ref="A127:A137" si="9">SUM(A126+1)</f>
        <v>3</v>
      </c>
      <c r="B127" s="33" t="s">
        <v>155</v>
      </c>
      <c r="C127" s="70">
        <v>2501</v>
      </c>
      <c r="D127" s="182"/>
      <c r="E127" s="110">
        <v>2</v>
      </c>
    </row>
    <row r="128" spans="1:87" ht="15" customHeight="1" x14ac:dyDescent="0.2">
      <c r="A128" s="122">
        <f t="shared" si="9"/>
        <v>4</v>
      </c>
      <c r="B128" s="34" t="s">
        <v>156</v>
      </c>
      <c r="C128" s="73">
        <v>3501</v>
      </c>
      <c r="D128" s="183"/>
      <c r="E128" s="111">
        <v>3</v>
      </c>
    </row>
    <row r="129" spans="1:6" ht="15" customHeight="1" x14ac:dyDescent="0.2">
      <c r="A129" s="115">
        <f t="shared" si="9"/>
        <v>5</v>
      </c>
      <c r="B129" s="14" t="s">
        <v>157</v>
      </c>
      <c r="C129" s="70">
        <v>3502</v>
      </c>
      <c r="D129" s="182"/>
      <c r="E129" s="110">
        <v>4</v>
      </c>
    </row>
    <row r="130" spans="1:6" ht="15" customHeight="1" x14ac:dyDescent="0.2">
      <c r="A130" s="39">
        <f t="shared" si="9"/>
        <v>6</v>
      </c>
      <c r="B130" s="1" t="s">
        <v>158</v>
      </c>
      <c r="C130" s="79">
        <v>3503</v>
      </c>
      <c r="D130" s="137"/>
      <c r="E130" s="153">
        <v>5</v>
      </c>
    </row>
    <row r="131" spans="1:6" ht="15" customHeight="1" x14ac:dyDescent="0.2">
      <c r="A131" s="115">
        <f t="shared" si="9"/>
        <v>7</v>
      </c>
      <c r="B131" s="33" t="s">
        <v>1</v>
      </c>
      <c r="C131" s="70">
        <v>4501</v>
      </c>
      <c r="D131" s="182"/>
      <c r="E131" s="110">
        <v>6</v>
      </c>
    </row>
    <row r="132" spans="1:6" ht="15" customHeight="1" x14ac:dyDescent="0.2">
      <c r="A132" s="115">
        <f t="shared" si="9"/>
        <v>8</v>
      </c>
      <c r="B132" s="33" t="s">
        <v>159</v>
      </c>
      <c r="C132" s="70">
        <v>4502</v>
      </c>
      <c r="D132" s="182"/>
      <c r="E132" s="110">
        <v>7</v>
      </c>
    </row>
    <row r="133" spans="1:6" ht="15" customHeight="1" x14ac:dyDescent="0.2">
      <c r="A133" s="115">
        <v>9</v>
      </c>
      <c r="B133" s="33" t="s">
        <v>169</v>
      </c>
      <c r="C133" s="70">
        <v>4503</v>
      </c>
      <c r="D133" s="182"/>
      <c r="E133" s="110">
        <v>8</v>
      </c>
    </row>
    <row r="134" spans="1:6" ht="15" customHeight="1" x14ac:dyDescent="0.2">
      <c r="A134" s="115">
        <v>10</v>
      </c>
      <c r="B134" s="33" t="s">
        <v>160</v>
      </c>
      <c r="C134" s="70">
        <v>5501</v>
      </c>
      <c r="D134" s="182"/>
      <c r="E134" s="110">
        <v>9</v>
      </c>
    </row>
    <row r="135" spans="1:6" ht="15" customHeight="1" x14ac:dyDescent="0.2">
      <c r="A135" s="39">
        <f t="shared" si="9"/>
        <v>11</v>
      </c>
      <c r="B135" s="1" t="s">
        <v>161</v>
      </c>
      <c r="C135" s="79">
        <v>5503</v>
      </c>
      <c r="D135" s="137"/>
      <c r="E135" s="153">
        <v>10</v>
      </c>
    </row>
    <row r="136" spans="1:6" ht="15" customHeight="1" thickBot="1" x14ac:dyDescent="0.25">
      <c r="A136" s="123">
        <f t="shared" si="9"/>
        <v>12</v>
      </c>
      <c r="B136" s="35" t="s">
        <v>162</v>
      </c>
      <c r="C136" s="77">
        <v>6501</v>
      </c>
      <c r="D136" s="184"/>
      <c r="E136" s="159">
        <v>11</v>
      </c>
    </row>
    <row r="137" spans="1:6" ht="15" customHeight="1" thickBot="1" x14ac:dyDescent="0.25">
      <c r="A137" s="125">
        <f t="shared" si="9"/>
        <v>13</v>
      </c>
      <c r="B137" s="32" t="s">
        <v>119</v>
      </c>
      <c r="C137" s="81">
        <v>6502</v>
      </c>
      <c r="D137" s="180">
        <v>3392</v>
      </c>
      <c r="E137" s="143">
        <v>1</v>
      </c>
    </row>
    <row r="138" spans="1:6" s="36" customFormat="1" ht="14.25" customHeight="1" thickBot="1" x14ac:dyDescent="0.25">
      <c r="A138" s="126" t="s">
        <v>77</v>
      </c>
      <c r="B138" s="6"/>
      <c r="C138" s="85"/>
      <c r="D138" s="185"/>
      <c r="E138" s="160"/>
      <c r="F138" s="100">
        <f>SUM(E155)</f>
        <v>16</v>
      </c>
    </row>
    <row r="139" spans="1:6" s="206" customFormat="1" ht="30" x14ac:dyDescent="0.25">
      <c r="A139" s="202">
        <v>1</v>
      </c>
      <c r="B139" s="200" t="s">
        <v>209</v>
      </c>
      <c r="C139" s="211" t="s">
        <v>143</v>
      </c>
      <c r="D139" s="203">
        <v>4357</v>
      </c>
      <c r="E139" s="204"/>
      <c r="F139" s="205"/>
    </row>
    <row r="140" spans="1:6" s="206" customFormat="1" ht="45" x14ac:dyDescent="0.25">
      <c r="A140" s="207">
        <v>2</v>
      </c>
      <c r="B140" s="201" t="s">
        <v>177</v>
      </c>
      <c r="C140" s="212" t="s">
        <v>144</v>
      </c>
      <c r="D140" s="208"/>
      <c r="E140" s="204">
        <v>1</v>
      </c>
      <c r="F140" s="205"/>
    </row>
    <row r="141" spans="1:6" ht="15" customHeight="1" x14ac:dyDescent="0.2">
      <c r="A141" s="127">
        <f t="shared" ref="A141:A155" si="10">SUM(A140+1)</f>
        <v>3</v>
      </c>
      <c r="B141" s="37" t="s">
        <v>163</v>
      </c>
      <c r="C141" s="86">
        <v>1603</v>
      </c>
      <c r="D141" s="137"/>
      <c r="E141" s="111">
        <f>E140+1</f>
        <v>2</v>
      </c>
    </row>
    <row r="142" spans="1:6" ht="15" customHeight="1" x14ac:dyDescent="0.2">
      <c r="A142" s="127">
        <v>4</v>
      </c>
      <c r="B142" s="101" t="s">
        <v>194</v>
      </c>
      <c r="C142" s="70">
        <v>1605</v>
      </c>
      <c r="D142" s="150"/>
      <c r="E142" s="111">
        <f t="shared" ref="E142:E154" si="11">E141+1</f>
        <v>3</v>
      </c>
    </row>
    <row r="143" spans="1:6" ht="15" customHeight="1" x14ac:dyDescent="0.2">
      <c r="A143" s="127">
        <f t="shared" si="10"/>
        <v>5</v>
      </c>
      <c r="B143" s="24" t="s">
        <v>86</v>
      </c>
      <c r="C143" s="70">
        <v>1606</v>
      </c>
      <c r="D143" s="182"/>
      <c r="E143" s="111">
        <f t="shared" si="11"/>
        <v>4</v>
      </c>
    </row>
    <row r="144" spans="1:6" x14ac:dyDescent="0.2">
      <c r="A144" s="127">
        <f t="shared" si="10"/>
        <v>6</v>
      </c>
      <c r="B144" s="108" t="s">
        <v>168</v>
      </c>
      <c r="C144" s="109">
        <v>1607</v>
      </c>
      <c r="D144" s="182"/>
      <c r="E144" s="111">
        <f t="shared" si="11"/>
        <v>5</v>
      </c>
    </row>
    <row r="145" spans="1:6" ht="15" customHeight="1" x14ac:dyDescent="0.2">
      <c r="A145" s="127">
        <f t="shared" si="10"/>
        <v>7</v>
      </c>
      <c r="B145" s="38" t="s">
        <v>87</v>
      </c>
      <c r="C145" s="79">
        <v>2601</v>
      </c>
      <c r="D145" s="137"/>
      <c r="E145" s="111">
        <f t="shared" si="11"/>
        <v>6</v>
      </c>
    </row>
    <row r="146" spans="1:6" ht="15" customHeight="1" x14ac:dyDescent="0.2">
      <c r="A146" s="127">
        <f t="shared" si="10"/>
        <v>8</v>
      </c>
      <c r="B146" s="24" t="s">
        <v>88</v>
      </c>
      <c r="C146" s="70">
        <v>3602</v>
      </c>
      <c r="D146" s="182"/>
      <c r="E146" s="111">
        <f t="shared" si="11"/>
        <v>7</v>
      </c>
    </row>
    <row r="147" spans="1:6" ht="15" customHeight="1" x14ac:dyDescent="0.2">
      <c r="A147" s="39">
        <v>9</v>
      </c>
      <c r="B147" s="20" t="s">
        <v>89</v>
      </c>
      <c r="C147" s="74">
        <v>3603</v>
      </c>
      <c r="D147" s="186"/>
      <c r="E147" s="111">
        <f t="shared" si="11"/>
        <v>8</v>
      </c>
    </row>
    <row r="148" spans="1:6" ht="27" x14ac:dyDescent="0.2">
      <c r="A148" s="127">
        <v>10</v>
      </c>
      <c r="B148" s="197" t="s">
        <v>178</v>
      </c>
      <c r="C148" s="70">
        <v>4601</v>
      </c>
      <c r="D148" s="182"/>
      <c r="E148" s="111">
        <f t="shared" si="11"/>
        <v>9</v>
      </c>
    </row>
    <row r="149" spans="1:6" ht="15" customHeight="1" x14ac:dyDescent="0.2">
      <c r="A149" s="127">
        <f t="shared" si="10"/>
        <v>11</v>
      </c>
      <c r="B149" s="24" t="s">
        <v>90</v>
      </c>
      <c r="C149" s="70">
        <v>5602</v>
      </c>
      <c r="D149" s="168"/>
      <c r="E149" s="111">
        <f t="shared" si="11"/>
        <v>10</v>
      </c>
      <c r="F149" s="8"/>
    </row>
    <row r="150" spans="1:6" ht="15" customHeight="1" x14ac:dyDescent="0.2">
      <c r="A150" s="127">
        <f t="shared" si="10"/>
        <v>12</v>
      </c>
      <c r="B150" s="38" t="s">
        <v>91</v>
      </c>
      <c r="C150" s="79">
        <v>5603</v>
      </c>
      <c r="D150" s="137"/>
      <c r="E150" s="111">
        <f t="shared" si="11"/>
        <v>11</v>
      </c>
    </row>
    <row r="151" spans="1:6" ht="15" customHeight="1" x14ac:dyDescent="0.2">
      <c r="A151" s="127">
        <f t="shared" si="10"/>
        <v>13</v>
      </c>
      <c r="B151" s="24" t="s">
        <v>92</v>
      </c>
      <c r="C151" s="70">
        <v>5604</v>
      </c>
      <c r="D151" s="182"/>
      <c r="E151" s="111">
        <f t="shared" si="11"/>
        <v>12</v>
      </c>
    </row>
    <row r="152" spans="1:6" ht="31.5" customHeight="1" x14ac:dyDescent="0.2">
      <c r="A152" s="127">
        <f t="shared" si="10"/>
        <v>14</v>
      </c>
      <c r="B152" s="201" t="s">
        <v>195</v>
      </c>
      <c r="C152" s="210" t="s">
        <v>145</v>
      </c>
      <c r="D152" s="168"/>
      <c r="E152" s="111">
        <f t="shared" si="11"/>
        <v>13</v>
      </c>
    </row>
    <row r="153" spans="1:6" ht="44.25" x14ac:dyDescent="0.2">
      <c r="A153" s="127">
        <f t="shared" si="10"/>
        <v>15</v>
      </c>
      <c r="B153" s="200" t="s">
        <v>210</v>
      </c>
      <c r="C153" s="209" t="s">
        <v>146</v>
      </c>
      <c r="D153" s="168"/>
      <c r="E153" s="111">
        <f t="shared" si="11"/>
        <v>14</v>
      </c>
    </row>
    <row r="154" spans="1:6" ht="15" customHeight="1" x14ac:dyDescent="0.2">
      <c r="A154" s="127">
        <f t="shared" si="10"/>
        <v>16</v>
      </c>
      <c r="B154" s="24" t="s">
        <v>93</v>
      </c>
      <c r="C154" s="70">
        <v>6603</v>
      </c>
      <c r="D154" s="182"/>
      <c r="E154" s="111">
        <f t="shared" si="11"/>
        <v>15</v>
      </c>
    </row>
    <row r="155" spans="1:6" ht="15" customHeight="1" thickBot="1" x14ac:dyDescent="0.25">
      <c r="A155" s="128">
        <f t="shared" si="10"/>
        <v>17</v>
      </c>
      <c r="B155" s="40" t="s">
        <v>94</v>
      </c>
      <c r="C155" s="72">
        <v>7601</v>
      </c>
      <c r="D155" s="187"/>
      <c r="E155" s="148">
        <f>E154+1</f>
        <v>16</v>
      </c>
    </row>
    <row r="156" spans="1:6" ht="14.25" customHeight="1" thickBot="1" x14ac:dyDescent="0.3">
      <c r="A156" s="129" t="s">
        <v>78</v>
      </c>
      <c r="B156" s="41"/>
      <c r="C156" s="88"/>
      <c r="D156" s="188"/>
      <c r="E156" s="161"/>
      <c r="F156" s="21">
        <f>SUM(E157+E160+E161+E162+E163)</f>
        <v>7</v>
      </c>
    </row>
    <row r="157" spans="1:6" ht="15" customHeight="1" thickBot="1" x14ac:dyDescent="0.25">
      <c r="A157" s="130">
        <v>1</v>
      </c>
      <c r="B157" s="38" t="s">
        <v>95</v>
      </c>
      <c r="C157" s="87">
        <v>7701</v>
      </c>
      <c r="D157" s="189">
        <v>3522</v>
      </c>
      <c r="E157" s="151">
        <v>1</v>
      </c>
    </row>
    <row r="158" spans="1:6" ht="15" customHeight="1" x14ac:dyDescent="0.2">
      <c r="A158" s="131">
        <f t="shared" ref="A158:A163" si="12">SUM(A157+1)</f>
        <v>2</v>
      </c>
      <c r="B158" s="42" t="s">
        <v>96</v>
      </c>
      <c r="C158" s="89">
        <v>4702</v>
      </c>
      <c r="D158" s="190">
        <v>3523</v>
      </c>
      <c r="E158" s="149">
        <v>1</v>
      </c>
    </row>
    <row r="159" spans="1:6" ht="15" customHeight="1" x14ac:dyDescent="0.2">
      <c r="A159" s="132">
        <f t="shared" si="12"/>
        <v>3</v>
      </c>
      <c r="B159" s="24" t="s">
        <v>97</v>
      </c>
      <c r="C159" s="86">
        <v>5702</v>
      </c>
      <c r="D159" s="182"/>
      <c r="E159" s="110">
        <v>2</v>
      </c>
    </row>
    <row r="160" spans="1:6" ht="15" customHeight="1" thickBot="1" x14ac:dyDescent="0.25">
      <c r="A160" s="133">
        <f t="shared" si="12"/>
        <v>4</v>
      </c>
      <c r="B160" s="38" t="s">
        <v>98</v>
      </c>
      <c r="C160" s="87">
        <v>7702</v>
      </c>
      <c r="D160" s="137"/>
      <c r="E160" s="151">
        <v>3</v>
      </c>
    </row>
    <row r="161" spans="1:6" ht="15" customHeight="1" thickBot="1" x14ac:dyDescent="0.25">
      <c r="A161" s="134">
        <f t="shared" si="12"/>
        <v>5</v>
      </c>
      <c r="B161" s="43" t="s">
        <v>99</v>
      </c>
      <c r="C161" s="90">
        <v>5721</v>
      </c>
      <c r="D161" s="180">
        <v>3529</v>
      </c>
      <c r="E161" s="143">
        <v>1</v>
      </c>
    </row>
    <row r="162" spans="1:6" ht="15" customHeight="1" thickBot="1" x14ac:dyDescent="0.25">
      <c r="A162" s="135">
        <f t="shared" si="12"/>
        <v>6</v>
      </c>
      <c r="B162" s="44" t="s">
        <v>100</v>
      </c>
      <c r="C162" s="91">
        <v>6731</v>
      </c>
      <c r="D162" s="191">
        <v>3532</v>
      </c>
      <c r="E162" s="154">
        <v>1</v>
      </c>
    </row>
    <row r="163" spans="1:6" ht="15" customHeight="1" thickBot="1" x14ac:dyDescent="0.25">
      <c r="A163" s="136">
        <f t="shared" si="12"/>
        <v>7</v>
      </c>
      <c r="B163" s="45" t="s">
        <v>101</v>
      </c>
      <c r="C163" s="90">
        <v>7711</v>
      </c>
      <c r="D163" s="180">
        <v>3533</v>
      </c>
      <c r="E163" s="143">
        <v>1</v>
      </c>
    </row>
    <row r="164" spans="1:6" ht="15" customHeight="1" thickBot="1" x14ac:dyDescent="0.25">
      <c r="A164" s="124" t="s">
        <v>117</v>
      </c>
      <c r="B164" s="5"/>
      <c r="C164" s="84"/>
      <c r="D164" s="57"/>
      <c r="E164" s="158"/>
      <c r="F164" s="21">
        <f>SUM(E165)</f>
        <v>1</v>
      </c>
    </row>
    <row r="165" spans="1:6" ht="15" customHeight="1" thickBot="1" x14ac:dyDescent="0.25">
      <c r="A165" s="125">
        <v>1</v>
      </c>
      <c r="B165" s="32" t="s">
        <v>102</v>
      </c>
      <c r="C165" s="81">
        <v>801</v>
      </c>
      <c r="D165" s="180">
        <v>2212</v>
      </c>
      <c r="E165" s="143">
        <v>1</v>
      </c>
    </row>
    <row r="166" spans="1:6" ht="15" customHeight="1" thickBot="1" x14ac:dyDescent="0.25">
      <c r="A166" s="137"/>
      <c r="B166" s="1"/>
      <c r="C166" s="92"/>
      <c r="D166" s="137"/>
      <c r="E166" s="162"/>
    </row>
    <row r="167" spans="1:6" ht="15" customHeight="1" x14ac:dyDescent="0.2">
      <c r="A167" s="138" t="s">
        <v>196</v>
      </c>
      <c r="B167" s="7"/>
      <c r="C167" s="93">
        <f>SUM(C168:C173)</f>
        <v>144</v>
      </c>
    </row>
    <row r="168" spans="1:6" ht="15" customHeight="1" x14ac:dyDescent="0.2">
      <c r="A168" s="139" t="s">
        <v>106</v>
      </c>
      <c r="B168" s="46"/>
      <c r="C168" s="94">
        <f>F3</f>
        <v>1</v>
      </c>
    </row>
    <row r="169" spans="1:6" ht="15" customHeight="1" x14ac:dyDescent="0.2">
      <c r="A169" s="139" t="s">
        <v>0</v>
      </c>
      <c r="B169" s="46"/>
      <c r="C169" s="95">
        <f>F5</f>
        <v>106</v>
      </c>
    </row>
    <row r="170" spans="1:6" ht="15" customHeight="1" x14ac:dyDescent="0.2">
      <c r="A170" s="139" t="s">
        <v>74</v>
      </c>
      <c r="B170" s="46"/>
      <c r="C170" s="94">
        <f>F124</f>
        <v>13</v>
      </c>
    </row>
    <row r="171" spans="1:6" ht="15" customHeight="1" x14ac:dyDescent="0.2">
      <c r="A171" s="139" t="s">
        <v>104</v>
      </c>
      <c r="B171" s="46"/>
      <c r="C171" s="94">
        <f>F138</f>
        <v>16</v>
      </c>
    </row>
    <row r="172" spans="1:6" ht="15" customHeight="1" x14ac:dyDescent="0.2">
      <c r="A172" s="140" t="s">
        <v>103</v>
      </c>
      <c r="B172" s="47"/>
      <c r="C172" s="96">
        <f>F156</f>
        <v>7</v>
      </c>
    </row>
    <row r="173" spans="1:6" ht="15" customHeight="1" thickBot="1" x14ac:dyDescent="0.25">
      <c r="A173" s="141" t="s">
        <v>73</v>
      </c>
      <c r="B173" s="48"/>
      <c r="C173" s="97">
        <f>F164</f>
        <v>1</v>
      </c>
    </row>
    <row r="174" spans="1:6" ht="15" customHeight="1" x14ac:dyDescent="0.2"/>
    <row r="175" spans="1:6" x14ac:dyDescent="0.2">
      <c r="A175" s="142"/>
      <c r="B175" s="49"/>
    </row>
    <row r="176" spans="1:6" x14ac:dyDescent="0.2">
      <c r="A176" s="142" t="s">
        <v>212</v>
      </c>
      <c r="B176" s="49"/>
    </row>
    <row r="177" spans="1:2" x14ac:dyDescent="0.2">
      <c r="A177" s="142" t="s">
        <v>85</v>
      </c>
      <c r="B177" s="49"/>
    </row>
    <row r="178" spans="1:2" x14ac:dyDescent="0.2">
      <c r="A178" s="142"/>
      <c r="B178" s="49"/>
    </row>
    <row r="179" spans="1:2" x14ac:dyDescent="0.2">
      <c r="A179" s="142"/>
      <c r="B179" s="49"/>
    </row>
  </sheetData>
  <autoFilter ref="A2:CI165"/>
  <mergeCells count="1">
    <mergeCell ref="A1:E1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82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49B030346FAE498CB1255262FDEE71" ma:contentTypeVersion="0" ma:contentTypeDescription="Vytvořit nový dokument" ma:contentTypeScope="" ma:versionID="bd57e45db6d4ca64bbcca17324b1ab37">
  <xsd:schema xmlns:xsd="http://www.w3.org/2001/XMLSchema" xmlns:p="http://schemas.microsoft.com/office/2006/metadata/properties" targetNamespace="http://schemas.microsoft.com/office/2006/metadata/properties" ma:root="true" ma:fieldsID="6e09d84638f9847586fe3e45fca2917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 ma:readOnly="true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EFFD384-188F-44EF-97A8-F122D5B404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B101D3-1084-402C-9810-A24CCA8ED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D739C88-8D53-4B43-B88B-0F92C9F9B31E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Seznam PO ÚK</vt:lpstr>
      <vt:lpstr>'Seznam PO ÚK'!Názvy_tisku</vt:lpstr>
      <vt:lpstr>'Seznam PO ÚK'!Oblast_tisku</vt:lpstr>
    </vt:vector>
  </TitlesOfParts>
  <Company>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ČÍSELNÍK ÚK 2012</dc:title>
  <dc:creator>Pechrova.m</dc:creator>
  <cp:lastModifiedBy>dlouha.v</cp:lastModifiedBy>
  <cp:lastPrinted>2012-12-17T13:30:35Z</cp:lastPrinted>
  <dcterms:created xsi:type="dcterms:W3CDTF">2002-01-10T14:10:30Z</dcterms:created>
  <dcterms:modified xsi:type="dcterms:W3CDTF">2017-06-09T06:14:21Z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0x0101005349B030346FAE498CB1255262FDEE71</vt:lpwstr>
  </property>
</Properties>
</file>