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45" windowWidth="15180" windowHeight="8580"/>
  </bookViews>
  <sheets>
    <sheet name="Seznam PO ÚK" sheetId="42" r:id="rId1"/>
  </sheets>
  <definedNames>
    <definedName name="_xlnm._FilterDatabase" localSheetId="0" hidden="1">'Seznam PO ÚK'!$A$2:$CJ$152</definedName>
    <definedName name="_xlnm.Print_Titles" localSheetId="0">'Seznam PO ÚK'!$2:$2</definedName>
    <definedName name="_xlnm.Print_Area" localSheetId="0">'Seznam PO ÚK'!$A$1:$E$165</definedName>
  </definedNames>
  <calcPr calcId="145621"/>
</workbook>
</file>

<file path=xl/calcChain.xml><?xml version="1.0" encoding="utf-8"?>
<calcChain xmlns="http://schemas.openxmlformats.org/spreadsheetml/2006/main">
  <c r="E153" i="42" l="1"/>
  <c r="E151" i="42"/>
  <c r="E150" i="42"/>
  <c r="E149" i="42"/>
  <c r="E146" i="42"/>
  <c r="E145" i="42"/>
  <c r="E129" i="42"/>
  <c r="E127" i="42"/>
  <c r="E116" i="42"/>
  <c r="E115" i="42"/>
  <c r="E97" i="42"/>
  <c r="E92" i="42"/>
  <c r="E85" i="42"/>
  <c r="E84" i="42"/>
  <c r="E83" i="42"/>
  <c r="E82" i="42"/>
  <c r="E67" i="42"/>
  <c r="E48" i="42"/>
  <c r="E31" i="42"/>
  <c r="E10" i="42"/>
  <c r="E8" i="42"/>
  <c r="G114" i="42"/>
  <c r="E114" i="42" s="1"/>
  <c r="G152" i="42"/>
  <c r="C162" i="42" s="1"/>
  <c r="G144" i="42"/>
  <c r="C161" i="42" s="1"/>
  <c r="G5" i="42"/>
  <c r="C157" i="42" s="1"/>
  <c r="G3" i="42"/>
  <c r="C156" i="42" s="1"/>
  <c r="A124" i="42"/>
  <c r="A125" i="42" s="1"/>
  <c r="A126" i="42" s="1"/>
  <c r="A127" i="42" s="1"/>
  <c r="F137" i="42"/>
  <c r="F138" i="42" s="1"/>
  <c r="F143" i="42" s="1"/>
  <c r="G128" i="42" s="1"/>
  <c r="C160" i="42" s="1"/>
  <c r="A116" i="42"/>
  <c r="A117" i="42" s="1"/>
  <c r="A118" i="42" s="1"/>
  <c r="A119" i="42" s="1"/>
  <c r="A120" i="42" s="1"/>
  <c r="A121" i="42" s="1"/>
  <c r="A122" i="42" s="1"/>
  <c r="A147" i="42"/>
  <c r="A148" i="42" s="1"/>
  <c r="A149" i="42" s="1"/>
  <c r="A150" i="42" s="1"/>
  <c r="A151" i="42" s="1"/>
  <c r="E152" i="42" l="1"/>
  <c r="C159" i="42"/>
  <c r="E128" i="42"/>
  <c r="E135" i="42"/>
  <c r="E144" i="42"/>
  <c r="G7" i="42"/>
  <c r="C158" i="42" l="1"/>
  <c r="C155" i="42" s="1"/>
  <c r="E7" i="42"/>
</calcChain>
</file>

<file path=xl/sharedStrings.xml><?xml version="1.0" encoding="utf-8"?>
<sst xmlns="http://schemas.openxmlformats.org/spreadsheetml/2006/main" count="199" uniqueCount="198">
  <si>
    <t>oblast školství</t>
  </si>
  <si>
    <t>Galerie Benedikta Rejta v Lounech</t>
  </si>
  <si>
    <t>Gymnázium, Ústí nad Labem, Jateční 22</t>
  </si>
  <si>
    <t>Základní umělecká škola Evy Randové, Ústí nad Labem, W. Churchilla 4</t>
  </si>
  <si>
    <t>Základní umělecká škola, Ústí nad Labem-Neštěmice, Národní 209</t>
  </si>
  <si>
    <t>Mateřská škola speciální, Ústí nad Labem, Malátova 12</t>
  </si>
  <si>
    <t>Dětský domov a Školní jídelna, Ústí nad Labem, Špálova 2</t>
  </si>
  <si>
    <t>Dětský domov a Školní jídelna, Ústí nad Labem, Truhlářova 16</t>
  </si>
  <si>
    <t>Dětský domov a Školní jídelna, Tisá 280</t>
  </si>
  <si>
    <t>Gymnázium Václava Hlavatého, Louny, Poděbradova 661</t>
  </si>
  <si>
    <t>Gymnázium, Žatec, Studentská 1075</t>
  </si>
  <si>
    <t>Dům dětí a mládeže, Žatec, Obránců míru 638</t>
  </si>
  <si>
    <t>Dětský domov, Základní škola a Střední škola, Žatec</t>
  </si>
  <si>
    <t>Logopedická základní škola, Měcholupy 1</t>
  </si>
  <si>
    <t>Speciální základní škola, Louny, Poděbradova 640</t>
  </si>
  <si>
    <t>Gymnázium, Teplice, Čs. dobrovolců 11</t>
  </si>
  <si>
    <t>Konzervatoř, Teplice, Českobratrská 15</t>
  </si>
  <si>
    <t>Střední škola obchodu a služeb, Teplice</t>
  </si>
  <si>
    <t>Střední škola stavební,Teplice</t>
  </si>
  <si>
    <t>Speciální základní škola a Mateřská škola, Teplice, U Červeného kostela 110</t>
  </si>
  <si>
    <t>Základní škola praktická, Bílina, Kmochova 205/10</t>
  </si>
  <si>
    <t>Speciální základní škola a Speciální mateřská škola, Teplice, Trnovanská 1331</t>
  </si>
  <si>
    <t>Základní umělecká škola, Teplice, Chelčického 4</t>
  </si>
  <si>
    <t>Základní umělecká škola Ivana Kawaciuka, Duchcov</t>
  </si>
  <si>
    <t>Dětský domov a Školní jídelna, Krupka, Libušín 151</t>
  </si>
  <si>
    <t>Dětský domov a Školní jídelna, Tuchlov 47</t>
  </si>
  <si>
    <t>Dům dětí a mládeže, Teplice, Masarykova 70</t>
  </si>
  <si>
    <t>Dům dětí a mládeže "Sluníčko", Duchcov, Družby 1006</t>
  </si>
  <si>
    <t>Pedagogicko-psychologická poradna Ústeckého kraje a Zařízení pro další vzdělávání pedagogických pracovníků, Teplice</t>
  </si>
  <si>
    <t>Podkrušnohorské gymnázium, Most</t>
  </si>
  <si>
    <t>Gymnázium T. G. Masaryka, Litvínov, Studentská 640</t>
  </si>
  <si>
    <t>Vyšší odborná škola ekonomická, sociální a zdravotnická, Obchodní akademie, Střední pedagogická škola a Střední zdravotnická škola, Most</t>
  </si>
  <si>
    <t>Střední odborná škola, Litvínov - Hamr</t>
  </si>
  <si>
    <t>Základní škola profesora Zdeňka Matějčka, Most, Zdeňka Štěpánka 340</t>
  </si>
  <si>
    <t>Dětský domov a Školní jídelna, Most, K.H.Borovského 1146</t>
  </si>
  <si>
    <t>Dětský domov a Školní jídelna, Hora Sv. Kateřiny, Dolní 310</t>
  </si>
  <si>
    <t>Gymnázium, Chomutov, Mostecká 3000</t>
  </si>
  <si>
    <t>Gymnázium, Kadaň, 5. května 620</t>
  </si>
  <si>
    <t>Gymnázium a Střední odborná škola, Klášterec nad Ohří, Chomutovská 459</t>
  </si>
  <si>
    <t>Střední průmyslová škola a Vyšší odborná škola, Chomutov, Školní 50</t>
  </si>
  <si>
    <t>Střední průmyslová škola stavební a Obchodní akademie, Kadaň, Komenského 562</t>
  </si>
  <si>
    <t>Dětský domov a Školní jídelna, Chomutov, Čelakovského 822</t>
  </si>
  <si>
    <t>Dětský domov a Školní jídelna, Mašťov</t>
  </si>
  <si>
    <t>Dětský domov, Vysoká Pec 145</t>
  </si>
  <si>
    <t>Dům dětí a mládeže, Chomutov, Jiráskova 4140</t>
  </si>
  <si>
    <t>poř.č.</t>
  </si>
  <si>
    <t>Speciální základní škola a Mateřská škola, Varnsdorf, T.G.Masaryka 1804</t>
  </si>
  <si>
    <t>Základní umělecká škola, Varnsdorf, Národní 512</t>
  </si>
  <si>
    <t>Základní umělecká škola, Rumburk, Růžová 3/1416</t>
  </si>
  <si>
    <t>Základní umělecká škola, Děčín IV - Podmokly, Čs. legií  243/29</t>
  </si>
  <si>
    <t>Dětský domov a Školní jídelna, Krásná Lípa, Smetanova 12</t>
  </si>
  <si>
    <t>Dětský domov a Školní jídelna, Lipová u Šluknova 417</t>
  </si>
  <si>
    <t>Dětský domov "Země dětí" a Školní jídelna, Česká Kamenice, Komenského 491</t>
  </si>
  <si>
    <t>Dům dětí a mládeže, Rumburk, U stadionu 1133</t>
  </si>
  <si>
    <t>Gymnázium Josefa Jungmanna, Litoměřice, Svojsíkova 1</t>
  </si>
  <si>
    <t>Gymnázium, Lovosice, Sady pionýrů 600</t>
  </si>
  <si>
    <t>Gymnázium, Roudnice nad Labem, Havlíčkova 175</t>
  </si>
  <si>
    <t>Vyšší odborná škola obalové techniky a Střední škola, Štětí, Kostelní 134</t>
  </si>
  <si>
    <t>Vyšší odborná škola a Střední odborná škola, Roudnice nad Labem, Špindlerova 690</t>
  </si>
  <si>
    <t>Střední odborná škola a Střední odborné učiliště, Roudnice nad Labem, Neklanova 1806</t>
  </si>
  <si>
    <t>Školní statek, Roudnice nad Labem, Vědomice 37</t>
  </si>
  <si>
    <t>Speciální základní škola a Praktická škola, Lovosice</t>
  </si>
  <si>
    <t>Speciální základní škola, Štětí, Ostrovní 300</t>
  </si>
  <si>
    <t>Základní škola praktická, Roudnice nad Labem, Jungmannova 667</t>
  </si>
  <si>
    <t>Dětský domov  a Školní jídelna, Litoměřice, Čelakovského 8</t>
  </si>
  <si>
    <t>Dětský domov, Základní škola praktická, Praktická škola a Školní jídelna, Dlažkovice 1</t>
  </si>
  <si>
    <t>Střední odborná škola technická a zahradnická, Lovosice</t>
  </si>
  <si>
    <t>oblast dopravy</t>
  </si>
  <si>
    <t>oblast kultury a památkové péče</t>
  </si>
  <si>
    <t>Seznam příspěvkových organizací zřizovaných Ústeckým krajem</t>
  </si>
  <si>
    <t>Oblast kultury a památkové péče</t>
  </si>
  <si>
    <t>Oblast sociálních věcí</t>
  </si>
  <si>
    <t>Oblast zdravotnictví</t>
  </si>
  <si>
    <t>6140</t>
  </si>
  <si>
    <t>6210</t>
  </si>
  <si>
    <t>6270</t>
  </si>
  <si>
    <t>6310</t>
  </si>
  <si>
    <t>7040</t>
  </si>
  <si>
    <t>7130</t>
  </si>
  <si>
    <t>Zpracoval ekonomický odbor</t>
  </si>
  <si>
    <t>Ústav sociální péče Lobendava</t>
  </si>
  <si>
    <t>Domov důchodců Meziboří</t>
  </si>
  <si>
    <t>Krajské nemocnice</t>
  </si>
  <si>
    <t>Psychiatrická léčebna Petrohrad</t>
  </si>
  <si>
    <t>Nemocnice následné péče Most</t>
  </si>
  <si>
    <t>Nemocnice následné péče Ryjice</t>
  </si>
  <si>
    <t>Kojenecké ústavy ÚK</t>
  </si>
  <si>
    <t>Lékárenská služba Teplice</t>
  </si>
  <si>
    <t>Zdravotnická záchranná služba Ústeckého kraje</t>
  </si>
  <si>
    <t>Správa a údržba silnic Ústeckého kraje</t>
  </si>
  <si>
    <t>oblast zdravotnictví</t>
  </si>
  <si>
    <t xml:space="preserve">oblast sociálních věcí </t>
  </si>
  <si>
    <t>Oblast majetková</t>
  </si>
  <si>
    <t>oblast majetková</t>
  </si>
  <si>
    <t>6030</t>
  </si>
  <si>
    <t>Gymnázium, Rumburk, Komenského 10</t>
  </si>
  <si>
    <t>Evropská obchodní akademie, Děčín I, Komenského náměstí 2</t>
  </si>
  <si>
    <t>Střední lesnická škola a Střední odborná škola sociální, Šluknov</t>
  </si>
  <si>
    <t>Střední zdravotnická škola, Děčín, Čsl. mládeže 5/9</t>
  </si>
  <si>
    <t>Střední zdravotnická škola a Obchodní akademie, Rumburk</t>
  </si>
  <si>
    <t>Střední škola řemesel a služeb, Děčín IV, Ruská 147</t>
  </si>
  <si>
    <t>Střední odborná škola mediální grafiky a polygrafie, Rumburk</t>
  </si>
  <si>
    <t>Speciální základní škola a Speciální mateřská škola, Děčín</t>
  </si>
  <si>
    <t>4701</t>
  </si>
  <si>
    <t>Oblast dopravy</t>
  </si>
  <si>
    <r>
      <t>Název organizace</t>
    </r>
    <r>
      <rPr>
        <sz val="11"/>
        <rFont val="Arial"/>
        <family val="2"/>
        <charset val="238"/>
      </rPr>
      <t xml:space="preserve"> </t>
    </r>
  </si>
  <si>
    <t>Severočeská hvězdárna a planetárium v Teplicích</t>
  </si>
  <si>
    <t>1150</t>
  </si>
  <si>
    <t>1270</t>
  </si>
  <si>
    <t>1310</t>
  </si>
  <si>
    <t>1340</t>
  </si>
  <si>
    <t>1390</t>
  </si>
  <si>
    <t>3070</t>
  </si>
  <si>
    <t>3110</t>
  </si>
  <si>
    <t>3160</t>
  </si>
  <si>
    <t>3180</t>
  </si>
  <si>
    <t>3230</t>
  </si>
  <si>
    <t>3240</t>
  </si>
  <si>
    <t>4050</t>
  </si>
  <si>
    <t>4090</t>
  </si>
  <si>
    <t>4110</t>
  </si>
  <si>
    <t>4150</t>
  </si>
  <si>
    <t>5100</t>
  </si>
  <si>
    <t>5140</t>
  </si>
  <si>
    <t>5150</t>
  </si>
  <si>
    <t>7240</t>
  </si>
  <si>
    <t>7260</t>
  </si>
  <si>
    <t>7270</t>
  </si>
  <si>
    <t>7280</t>
  </si>
  <si>
    <t>7300</t>
  </si>
  <si>
    <t>č. org.</t>
  </si>
  <si>
    <t>§</t>
  </si>
  <si>
    <t>§-počet</t>
  </si>
  <si>
    <t>Oblast školství</t>
  </si>
  <si>
    <t>Krajská majetková</t>
  </si>
  <si>
    <t>Gymnázium Děčín</t>
  </si>
  <si>
    <t>Severočeská vědecká knihovna v Ústí nad Labem</t>
  </si>
  <si>
    <t>Oblastní muzeum v Děčíně</t>
  </si>
  <si>
    <t>Oblastní muzeum v Chomutově</t>
  </si>
  <si>
    <t>Severočeská galerie výtvarného umění v Litoměřicích</t>
  </si>
  <si>
    <t>Galerie moderního umění v Roudnici nad Labem</t>
  </si>
  <si>
    <t>Oblastní muzeum v Litoměřicích</t>
  </si>
  <si>
    <t>Oblastní muzeum v Lounech</t>
  </si>
  <si>
    <t>Galerie výtvarného umění v Mostě</t>
  </si>
  <si>
    <t>Oblastní muzeum v Mostě</t>
  </si>
  <si>
    <t>Regionální muzeum v Teplicích</t>
  </si>
  <si>
    <t xml:space="preserve">Vyšší odborná škola zdravotnická a Střední škola zdravotnická Ústí nad Labem, Palachova 35 </t>
  </si>
  <si>
    <t xml:space="preserve">Střední škola lodní dopravy a technických řemesel, Děčín VI </t>
  </si>
  <si>
    <t xml:space="preserve">Vyšší odborná škola a Střední škola, Varnsdorf </t>
  </si>
  <si>
    <t xml:space="preserve">Střední škola stavební a technická, Ústí nad Labem, Čelakovského 5 </t>
  </si>
  <si>
    <t xml:space="preserve">Domovy pro osoby se zdravotním postižením Oleška-Kamenice </t>
  </si>
  <si>
    <t>Obchodní akademie a Střední odobrná škola zemědělská a ekologická, Žatec</t>
  </si>
  <si>
    <r>
      <t xml:space="preserve">Hotelová škola, Obchodní akademie a Střední průmyslová škola, Teplice </t>
    </r>
    <r>
      <rPr>
        <b/>
        <sz val="11"/>
        <color indexed="9"/>
        <rFont val="Arial"/>
        <family val="2"/>
        <charset val="238"/>
      </rPr>
      <t/>
    </r>
  </si>
  <si>
    <t>Speciální základní škola a Praktická škola, Šluknov, Tyršova 710</t>
  </si>
  <si>
    <t>Obchodní akademie a jazyková škola s právem státní jazykové zkoušky, Ústí nad Labem</t>
  </si>
  <si>
    <r>
      <t xml:space="preserve">Střední škola technická, Most, příspěvková organizace </t>
    </r>
    <r>
      <rPr>
        <b/>
        <sz val="11"/>
        <color indexed="9"/>
        <rFont val="Arial"/>
        <family val="2"/>
        <charset val="238"/>
      </rPr>
      <t/>
    </r>
  </si>
  <si>
    <t>Mateřská škola speciální, Ústí nad Labem, Štefánikova 761</t>
  </si>
  <si>
    <t>Základní škola speciální, Základní škola praktická a Praktická škola, Litoměřice, Šaldova 6</t>
  </si>
  <si>
    <r>
      <t>Gymnázium a Střední odborná škola, Podbořany</t>
    </r>
    <r>
      <rPr>
        <b/>
        <sz val="11"/>
        <color indexed="9"/>
        <rFont val="Arial"/>
        <family val="2"/>
        <charset val="238"/>
      </rPr>
      <t/>
    </r>
  </si>
  <si>
    <t>Gymnázium a Střední odborná škola dr. Václava Šmejkala, Ústí nad Labem</t>
  </si>
  <si>
    <r>
      <t xml:space="preserve">Střední škola zahradnická a zemědělská Antonína Emanuela Komerse, Děčín - Libverda </t>
    </r>
    <r>
      <rPr>
        <sz val="11"/>
        <color indexed="9"/>
        <rFont val="Arial"/>
        <family val="2"/>
        <charset val="238"/>
      </rPr>
      <t/>
    </r>
  </si>
  <si>
    <r>
      <t xml:space="preserve">Vyšší odborná škola a Střední průmyslová škola strojní, stavební a dopravní, Děčín </t>
    </r>
    <r>
      <rPr>
        <b/>
        <sz val="11"/>
        <color indexed="9"/>
        <rFont val="Arial"/>
        <family val="2"/>
        <charset val="238"/>
      </rPr>
      <t/>
    </r>
  </si>
  <si>
    <r>
      <t xml:space="preserve">Střední škola pedagogická, hotelnictví a služeb, Litoměřice </t>
    </r>
    <r>
      <rPr>
        <sz val="11"/>
        <color indexed="9"/>
        <rFont val="Arial"/>
        <family val="2"/>
        <charset val="238"/>
      </rPr>
      <t/>
    </r>
  </si>
  <si>
    <r>
      <t xml:space="preserve">Obchodní akademie a Střední odborná škola generála Františka Fajtla, Louny </t>
    </r>
    <r>
      <rPr>
        <b/>
        <sz val="11"/>
        <color indexed="9"/>
        <rFont val="Arial"/>
        <family val="2"/>
        <charset val="238"/>
      </rPr>
      <t/>
    </r>
  </si>
  <si>
    <r>
      <t xml:space="preserve">Střední průmyslová škola, Ústí nad Labem, Resslova 5 </t>
    </r>
    <r>
      <rPr>
        <sz val="11"/>
        <color indexed="9"/>
        <rFont val="Arial"/>
        <family val="2"/>
        <charset val="238"/>
      </rPr>
      <t/>
    </r>
  </si>
  <si>
    <t xml:space="preserve">Střední odborná škola energetická a stavební, Obchodní akademie a Střední zdravotnická škola, Chomutov </t>
  </si>
  <si>
    <t xml:space="preserve">Střední průmyslová škola a Střední odborná škola gastronomie a služeb, Most </t>
  </si>
  <si>
    <t>Střední škola obchodu, řemesel, služeb a Základní škola, Ústí nad Labem, Keplerova 7</t>
  </si>
  <si>
    <r>
      <t xml:space="preserve">Speciální základní škola a Praktická škola, Rumburk </t>
    </r>
    <r>
      <rPr>
        <sz val="10"/>
        <rFont val="Arial"/>
        <family val="2"/>
        <charset val="238"/>
      </rPr>
      <t/>
    </r>
  </si>
  <si>
    <t xml:space="preserve">Dětský domov, Základní škola a Střední škola, Duchcov </t>
  </si>
  <si>
    <r>
      <t xml:space="preserve">Základní škola a Střední škola, Most, Jana Palacha 1534 </t>
    </r>
    <r>
      <rPr>
        <sz val="10"/>
        <color indexed="10"/>
        <rFont val="Arial"/>
        <family val="2"/>
        <charset val="238"/>
      </rPr>
      <t/>
    </r>
  </si>
  <si>
    <t>Zámek Nový Hrad</t>
  </si>
  <si>
    <t>Podkrušnohorské domovy sociálních služeb Dubí - Teplice, p. o. (od 1.1.2013 došlo ke sloučení organizací "Domova důchodců Teplice" a "Domova důchodců Dubí"</t>
  </si>
  <si>
    <t>oblast kanceláře ředitele</t>
  </si>
  <si>
    <t>Oblast kanceláře ředitele</t>
  </si>
  <si>
    <t>SPZ Triangle</t>
  </si>
  <si>
    <t>Základní škola praktická, Libochovice, Komenského 299 - zrušení org. s účinností 31.8.2013</t>
  </si>
  <si>
    <t>Základní škola při Dětské psychiatrické nemocnici, Louny, příspěvková organizace</t>
  </si>
  <si>
    <t>Počet příspěvkových organizací zřizovaných ÚK - celkem k 1. 9. 2013:</t>
  </si>
  <si>
    <t>Gymnázium a Střední průmyslová škola, Masarykova 12 Duchcov</t>
  </si>
  <si>
    <t>Speciální základní škola, Mateřská škola a Praktická škola, Ústí nad Labem, Pod Parkem 2788 nástupnická org., přebrala pod sebe org. 7280, 7300 (sloučení k 1.9.2013)</t>
  </si>
  <si>
    <t>Základní škola praktická, Ústí nad Labem, Studentská 297 zanikla k 1.9.2013, nástupnická organizace 7130</t>
  </si>
  <si>
    <t>Základní škola praktická, Ústí nad Labem, Karla IV. 34 zanikla k 1.9.2013, nástupnická organizace 7130</t>
  </si>
  <si>
    <r>
      <rPr>
        <sz val="11"/>
        <rFont val="Arial"/>
        <family val="2"/>
        <charset val="238"/>
      </rPr>
      <t>Speciální základní škola a Praktická škola, Česká Kamenice, Jakubské nám 113, příspěvková organizace</t>
    </r>
    <r>
      <rPr>
        <sz val="11"/>
        <color rgb="FFFF0000"/>
        <rFont val="Arial"/>
        <family val="2"/>
        <charset val="238"/>
      </rPr>
      <t xml:space="preserve"> (od 1.9.2013 došlo ke změně názvu. Původní: Speciální základní škola, Česká Kamenice, Jakubské nám. 113, příspěvková organizace)</t>
    </r>
  </si>
  <si>
    <t>Ústav sociální péče Nová Ves v Horách (zaniká a bude sloučena od 1.1.2014 s org. 6603)</t>
  </si>
  <si>
    <t>Domovy pro seniory Šluknov – Krásná Lípa , p.o.</t>
  </si>
  <si>
    <t>Domov pro osoby se zdravotním postižením Brtníky, p.o.</t>
  </si>
  <si>
    <t>Domov Severka Jiříkov,p.o.</t>
  </si>
  <si>
    <t>Domovy sociálních služeb Kadaň a Mašťov,p.o.</t>
  </si>
  <si>
    <t>Ústav sociální péče pro tělesně postižené dospělé Snědovice,p.o.</t>
  </si>
  <si>
    <t>Centrum sociální pomoci Litoměřice,p.o.</t>
  </si>
  <si>
    <t>Domov „Bez zámků“ Tuchořice, p.o.</t>
  </si>
  <si>
    <t>Domovy sociálních služeb Litvínov, p.o.</t>
  </si>
  <si>
    <t>Domovy pro osoby se zdravotním postižením Ústí n. L., p.o.</t>
  </si>
  <si>
    <t>Střední odborná škola služeb a Střední odborné učiliště, Kadaň, 5. května 680 (k 1.1.2014 zaniká a přechází pod org. 2060)</t>
  </si>
  <si>
    <t>Střední škola technická, gastronomická a automobilní, Chomutov (od 1.1.2014 přebírá pod sebe org.2140)</t>
  </si>
  <si>
    <t>Domov sociálních služeb Háj a Nová Ves, p.o. ( přebírá pod sebe od 1.1.2014 s org. 5604)</t>
  </si>
  <si>
    <t>V Ústí nad Labem, dne 05. 12.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</si>
</sst>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indexed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indexed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 applyBorder="0"/>
    <xf numFmtId="0" fontId="14" fillId="0" borderId="0"/>
    <xf numFmtId="0" fontId="3" fillId="0" borderId="0"/>
  </cellStyleXfs>
  <cellXfs count="246">
    <xf numFmtId="0" fontId="0" fillId="0" borderId="0" xfId="0"/>
    <xf numFmtId="0" fontId="5" fillId="0" borderId="0" xfId="0" applyFont="1" applyBorder="1"/>
    <xf numFmtId="0" fontId="5" fillId="0" borderId="0" xfId="2" applyFont="1"/>
    <xf numFmtId="0" fontId="5" fillId="0" borderId="0" xfId="2" applyFont="1" applyBorder="1"/>
    <xf numFmtId="0" fontId="4" fillId="0" borderId="1" xfId="2" applyFont="1" applyBorder="1" applyAlignment="1">
      <alignment horizontal="center" vertical="center"/>
    </xf>
    <xf numFmtId="0" fontId="5" fillId="2" borderId="0" xfId="0" applyFont="1" applyFill="1" applyBorder="1"/>
    <xf numFmtId="0" fontId="5" fillId="2" borderId="10" xfId="0" applyFont="1" applyFill="1" applyBorder="1"/>
    <xf numFmtId="0" fontId="5" fillId="0" borderId="0" xfId="2" applyFont="1" applyBorder="1" applyAlignment="1">
      <alignment horizontal="left"/>
    </xf>
    <xf numFmtId="0" fontId="5" fillId="2" borderId="0" xfId="2" applyFont="1" applyFill="1" applyBorder="1" applyAlignment="1"/>
    <xf numFmtId="0" fontId="5" fillId="0" borderId="17" xfId="2" applyFont="1" applyFill="1" applyBorder="1" applyAlignment="1">
      <alignment horizontal="left"/>
    </xf>
    <xf numFmtId="0" fontId="5" fillId="2" borderId="18" xfId="2" applyFont="1" applyFill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3" borderId="21" xfId="0" applyFont="1" applyFill="1" applyBorder="1"/>
    <xf numFmtId="0" fontId="5" fillId="0" borderId="22" xfId="0" applyFont="1" applyBorder="1"/>
    <xf numFmtId="0" fontId="5" fillId="0" borderId="24" xfId="0" applyFont="1" applyBorder="1"/>
    <xf numFmtId="0" fontId="5" fillId="0" borderId="0" xfId="2" applyFont="1" applyAlignment="1">
      <alignment horizontal="left"/>
    </xf>
    <xf numFmtId="0" fontId="5" fillId="3" borderId="21" xfId="0" applyFont="1" applyFill="1" applyBorder="1" applyAlignment="1">
      <alignment wrapText="1"/>
    </xf>
    <xf numFmtId="0" fontId="5" fillId="3" borderId="0" xfId="2" applyFont="1" applyFill="1"/>
    <xf numFmtId="0" fontId="5" fillId="0" borderId="21" xfId="0" applyFont="1" applyFill="1" applyBorder="1"/>
    <xf numFmtId="0" fontId="5" fillId="0" borderId="17" xfId="0" applyFont="1" applyBorder="1"/>
    <xf numFmtId="0" fontId="5" fillId="0" borderId="22" xfId="2" applyFont="1" applyBorder="1" applyAlignment="1">
      <alignment horizontal="left" vertical="center"/>
    </xf>
    <xf numFmtId="0" fontId="5" fillId="0" borderId="26" xfId="0" applyFont="1" applyBorder="1"/>
    <xf numFmtId="0" fontId="5" fillId="0" borderId="27" xfId="2" applyFont="1" applyBorder="1"/>
    <xf numFmtId="0" fontId="5" fillId="0" borderId="10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5" fillId="4" borderId="0" xfId="2" applyFont="1" applyFill="1"/>
    <xf numFmtId="0" fontId="5" fillId="0" borderId="24" xfId="0" applyFont="1" applyFill="1" applyBorder="1" applyAlignment="1">
      <alignment wrapText="1"/>
    </xf>
    <xf numFmtId="0" fontId="5" fillId="0" borderId="30" xfId="2" applyFont="1" applyBorder="1" applyAlignment="1">
      <alignment horizontal="center" vertical="center"/>
    </xf>
    <xf numFmtId="0" fontId="5" fillId="0" borderId="20" xfId="0" applyFont="1" applyFill="1" applyBorder="1"/>
    <xf numFmtId="0" fontId="5" fillId="0" borderId="19" xfId="0" applyFont="1" applyFill="1" applyBorder="1"/>
    <xf numFmtId="0" fontId="7" fillId="0" borderId="0" xfId="2" applyFont="1"/>
    <xf numFmtId="0" fontId="5" fillId="0" borderId="0" xfId="0" applyFont="1" applyBorder="1" applyAlignment="1">
      <alignment horizontal="left"/>
    </xf>
    <xf numFmtId="0" fontId="5" fillId="0" borderId="25" xfId="0" applyFont="1" applyBorder="1"/>
    <xf numFmtId="0" fontId="5" fillId="0" borderId="21" xfId="0" applyNumberFormat="1" applyFont="1" applyFill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5" fillId="0" borderId="21" xfId="0" applyFont="1" applyFill="1" applyBorder="1" applyAlignment="1">
      <alignment vertical="top" wrapText="1"/>
    </xf>
    <xf numFmtId="0" fontId="4" fillId="2" borderId="0" xfId="2" applyFont="1" applyFill="1" applyBorder="1" applyAlignment="1">
      <alignment horizontal="center" vertical="center"/>
    </xf>
    <xf numFmtId="49" fontId="5" fillId="0" borderId="10" xfId="2" applyNumberFormat="1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3" borderId="21" xfId="0" applyNumberFormat="1" applyFont="1" applyFill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49" fontId="5" fillId="0" borderId="49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>
      <alignment horizontal="center" vertical="center"/>
    </xf>
    <xf numFmtId="1" fontId="5" fillId="0" borderId="25" xfId="2" applyNumberFormat="1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1" fontId="5" fillId="0" borderId="21" xfId="2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49" fontId="5" fillId="0" borderId="49" xfId="0" applyNumberFormat="1" applyFont="1" applyFill="1" applyBorder="1" applyAlignment="1">
      <alignment horizontal="center" vertical="center"/>
    </xf>
    <xf numFmtId="1" fontId="5" fillId="3" borderId="21" xfId="0" applyNumberFormat="1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/>
    </xf>
    <xf numFmtId="1" fontId="5" fillId="0" borderId="24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1" fontId="4" fillId="2" borderId="0" xfId="2" applyNumberFormat="1" applyFont="1" applyFill="1" applyBorder="1" applyAlignment="1">
      <alignment horizontal="center" vertical="center"/>
    </xf>
    <xf numFmtId="1" fontId="4" fillId="2" borderId="10" xfId="2" applyNumberFormat="1" applyFont="1" applyFill="1" applyBorder="1" applyAlignment="1">
      <alignment horizontal="center" vertical="center"/>
    </xf>
    <xf numFmtId="1" fontId="5" fillId="0" borderId="21" xfId="0" applyNumberFormat="1" applyFont="1" applyFill="1" applyBorder="1" applyAlignment="1">
      <alignment horizontal="center" vertical="center"/>
    </xf>
    <xf numFmtId="1" fontId="5" fillId="0" borderId="19" xfId="0" applyNumberFormat="1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13" xfId="2" applyFont="1" applyBorder="1" applyAlignment="1">
      <alignment vertical="center"/>
    </xf>
    <xf numFmtId="0" fontId="5" fillId="0" borderId="13" xfId="2" applyFont="1" applyFill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3" borderId="0" xfId="2" applyFont="1" applyFill="1" applyAlignment="1">
      <alignment horizontal="left"/>
    </xf>
    <xf numFmtId="0" fontId="5" fillId="4" borderId="0" xfId="2" applyFont="1" applyFill="1" applyAlignment="1">
      <alignment horizontal="left"/>
    </xf>
    <xf numFmtId="0" fontId="5" fillId="0" borderId="25" xfId="0" applyFont="1" applyFill="1" applyBorder="1"/>
    <xf numFmtId="0" fontId="5" fillId="9" borderId="21" xfId="0" applyFont="1" applyFill="1" applyBorder="1" applyAlignment="1">
      <alignment horizontal="left" wrapText="1"/>
    </xf>
    <xf numFmtId="1" fontId="5" fillId="9" borderId="21" xfId="0" applyNumberFormat="1" applyFont="1" applyFill="1" applyBorder="1" applyAlignment="1">
      <alignment horizontal="center" vertical="center"/>
    </xf>
    <xf numFmtId="0" fontId="5" fillId="0" borderId="4" xfId="2" applyFont="1" applyBorder="1" applyAlignment="1">
      <alignment vertical="center"/>
    </xf>
    <xf numFmtId="0" fontId="5" fillId="0" borderId="38" xfId="2" applyFont="1" applyBorder="1" applyAlignment="1">
      <alignment vertical="center"/>
    </xf>
    <xf numFmtId="0" fontId="4" fillId="0" borderId="38" xfId="2" applyFont="1" applyBorder="1" applyAlignment="1">
      <alignment vertical="center"/>
    </xf>
    <xf numFmtId="0" fontId="8" fillId="0" borderId="17" xfId="2" applyFont="1" applyBorder="1" applyAlignment="1">
      <alignment horizontal="center" vertical="center"/>
    </xf>
    <xf numFmtId="0" fontId="5" fillId="0" borderId="21" xfId="0" applyFont="1" applyBorder="1" applyAlignment="1">
      <alignment vertical="top" wrapText="1"/>
    </xf>
    <xf numFmtId="0" fontId="5" fillId="0" borderId="3" xfId="2" applyFont="1" applyBorder="1" applyAlignment="1">
      <alignment horizontal="center" vertical="center"/>
    </xf>
    <xf numFmtId="0" fontId="4" fillId="2" borderId="33" xfId="2" applyFont="1" applyFill="1" applyBorder="1" applyAlignment="1">
      <alignment horizontal="left" vertical="center"/>
    </xf>
    <xf numFmtId="0" fontId="5" fillId="0" borderId="36" xfId="2" applyFont="1" applyFill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2" borderId="33" xfId="0" applyFont="1" applyFill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4" fillId="2" borderId="36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4" fillId="0" borderId="34" xfId="2" applyFont="1" applyBorder="1" applyAlignment="1">
      <alignment vertical="center"/>
    </xf>
    <xf numFmtId="0" fontId="4" fillId="2" borderId="42" xfId="2" applyFont="1" applyFill="1" applyBorder="1" applyAlignment="1">
      <alignment vertical="center"/>
    </xf>
    <xf numFmtId="0" fontId="4" fillId="0" borderId="51" xfId="2" applyFont="1" applyFill="1" applyBorder="1" applyAlignment="1">
      <alignment vertical="center"/>
    </xf>
    <xf numFmtId="0" fontId="5" fillId="2" borderId="52" xfId="2" applyFont="1" applyFill="1" applyBorder="1" applyAlignment="1">
      <alignment vertical="center"/>
    </xf>
    <xf numFmtId="0" fontId="5" fillId="0" borderId="7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5" fillId="0" borderId="21" xfId="2" applyFont="1" applyBorder="1" applyAlignment="1">
      <alignment vertical="center"/>
    </xf>
    <xf numFmtId="0" fontId="5" fillId="0" borderId="22" xfId="2" applyFont="1" applyBorder="1" applyAlignment="1">
      <alignment vertical="center"/>
    </xf>
    <xf numFmtId="0" fontId="5" fillId="0" borderId="40" xfId="2" applyFont="1" applyBorder="1" applyAlignment="1">
      <alignment vertical="center"/>
    </xf>
    <xf numFmtId="0" fontId="4" fillId="0" borderId="39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3" borderId="4" xfId="2" applyFont="1" applyFill="1" applyBorder="1" applyAlignment="1">
      <alignment vertical="center"/>
    </xf>
    <xf numFmtId="0" fontId="5" fillId="2" borderId="42" xfId="2" applyFont="1" applyFill="1" applyBorder="1" applyAlignment="1">
      <alignment vertical="center"/>
    </xf>
    <xf numFmtId="0" fontId="4" fillId="0" borderId="9" xfId="2" applyFont="1" applyBorder="1" applyAlignment="1">
      <alignment vertical="center"/>
    </xf>
    <xf numFmtId="0" fontId="5" fillId="2" borderId="51" xfId="2" applyFont="1" applyFill="1" applyBorder="1" applyAlignment="1">
      <alignment vertical="center"/>
    </xf>
    <xf numFmtId="0" fontId="5" fillId="2" borderId="34" xfId="2" applyFont="1" applyFill="1" applyBorder="1" applyAlignment="1">
      <alignment vertical="center"/>
    </xf>
    <xf numFmtId="0" fontId="5" fillId="0" borderId="0" xfId="2" applyFont="1" applyBorder="1" applyAlignment="1">
      <alignment vertical="center"/>
    </xf>
    <xf numFmtId="0" fontId="4" fillId="0" borderId="10" xfId="2" applyFont="1" applyBorder="1" applyAlignment="1">
      <alignment horizontal="center" vertical="center"/>
    </xf>
    <xf numFmtId="0" fontId="8" fillId="0" borderId="17" xfId="2" applyFont="1" applyFill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24" xfId="2" applyFont="1" applyBorder="1" applyAlignment="1">
      <alignment vertical="center"/>
    </xf>
    <xf numFmtId="0" fontId="4" fillId="0" borderId="21" xfId="2" applyFont="1" applyBorder="1" applyAlignment="1">
      <alignment vertical="center"/>
    </xf>
    <xf numFmtId="0" fontId="5" fillId="3" borderId="21" xfId="2" applyFont="1" applyFill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3" borderId="21" xfId="2" applyFont="1" applyFill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5" fillId="0" borderId="53" xfId="2" applyFont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1" fontId="5" fillId="0" borderId="49" xfId="0" applyNumberFormat="1" applyFont="1" applyBorder="1" applyAlignment="1">
      <alignment horizontal="center" vertical="center"/>
    </xf>
    <xf numFmtId="0" fontId="5" fillId="0" borderId="21" xfId="0" applyFont="1" applyFill="1" applyBorder="1" applyAlignment="1">
      <alignment wrapText="1"/>
    </xf>
    <xf numFmtId="0" fontId="5" fillId="0" borderId="49" xfId="0" applyNumberFormat="1" applyFont="1" applyFill="1" applyBorder="1" applyAlignment="1">
      <alignment horizontal="center" vertical="center"/>
    </xf>
    <xf numFmtId="1" fontId="5" fillId="0" borderId="21" xfId="2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wrapText="1"/>
    </xf>
    <xf numFmtId="0" fontId="5" fillId="0" borderId="21" xfId="0" applyFont="1" applyFill="1" applyBorder="1" applyAlignment="1">
      <alignment horizontal="center" vertical="center" wrapText="1"/>
    </xf>
    <xf numFmtId="0" fontId="5" fillId="8" borderId="21" xfId="2" applyFont="1" applyFill="1" applyBorder="1"/>
    <xf numFmtId="0" fontId="5" fillId="5" borderId="21" xfId="2" applyFont="1" applyFill="1" applyBorder="1"/>
    <xf numFmtId="0" fontId="5" fillId="6" borderId="21" xfId="2" applyFont="1" applyFill="1" applyBorder="1"/>
    <xf numFmtId="0" fontId="5" fillId="6" borderId="21" xfId="2" applyFont="1" applyFill="1" applyBorder="1" applyAlignment="1">
      <alignment wrapText="1"/>
    </xf>
    <xf numFmtId="0" fontId="8" fillId="0" borderId="28" xfId="2" applyFont="1" applyBorder="1" applyAlignment="1">
      <alignment horizontal="center" vertical="center" wrapText="1"/>
    </xf>
    <xf numFmtId="0" fontId="5" fillId="0" borderId="38" xfId="2" applyFont="1" applyBorder="1" applyAlignment="1">
      <alignment vertical="center" wrapText="1"/>
    </xf>
    <xf numFmtId="0" fontId="5" fillId="0" borderId="0" xfId="2" applyFont="1" applyAlignment="1">
      <alignment horizontal="left" wrapText="1"/>
    </xf>
    <xf numFmtId="0" fontId="5" fillId="0" borderId="0" xfId="2" applyFont="1" applyAlignment="1">
      <alignment wrapText="1"/>
    </xf>
    <xf numFmtId="0" fontId="5" fillId="0" borderId="27" xfId="2" applyFont="1" applyBorder="1" applyAlignment="1">
      <alignment horizontal="center" vertical="center" wrapText="1"/>
    </xf>
    <xf numFmtId="0" fontId="5" fillId="0" borderId="25" xfId="0" applyFont="1" applyBorder="1" applyAlignment="1">
      <alignment vertical="top" wrapText="1"/>
    </xf>
    <xf numFmtId="1" fontId="5" fillId="0" borderId="25" xfId="0" applyNumberFormat="1" applyFont="1" applyFill="1" applyBorder="1" applyAlignment="1">
      <alignment horizontal="center" vertical="center"/>
    </xf>
    <xf numFmtId="1" fontId="5" fillId="0" borderId="35" xfId="0" applyNumberFormat="1" applyFont="1" applyFill="1" applyBorder="1" applyAlignment="1">
      <alignment horizontal="center" vertical="center"/>
    </xf>
    <xf numFmtId="0" fontId="5" fillId="0" borderId="21" xfId="2" applyFont="1" applyFill="1" applyBorder="1" applyAlignment="1">
      <alignment wrapText="1"/>
    </xf>
    <xf numFmtId="0" fontId="5" fillId="0" borderId="21" xfId="2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1" fontId="5" fillId="0" borderId="25" xfId="2" applyNumberFormat="1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center" vertical="center" wrapText="1"/>
    </xf>
    <xf numFmtId="1" fontId="5" fillId="0" borderId="27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/>
    </xf>
    <xf numFmtId="0" fontId="4" fillId="2" borderId="54" xfId="2" applyFont="1" applyFill="1" applyBorder="1" applyAlignment="1">
      <alignment vertical="center"/>
    </xf>
    <xf numFmtId="0" fontId="5" fillId="0" borderId="38" xfId="2" applyNumberFormat="1" applyFont="1" applyBorder="1" applyAlignment="1">
      <alignment vertical="center"/>
    </xf>
    <xf numFmtId="0" fontId="5" fillId="0" borderId="4" xfId="2" applyNumberFormat="1" applyFont="1" applyBorder="1" applyAlignment="1">
      <alignment vertical="center"/>
    </xf>
    <xf numFmtId="0" fontId="5" fillId="6" borderId="21" xfId="2" applyNumberFormat="1" applyFont="1" applyFill="1" applyBorder="1" applyAlignment="1">
      <alignment horizontal="center" vertical="center"/>
    </xf>
    <xf numFmtId="0" fontId="5" fillId="0" borderId="21" xfId="2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1" xfId="2" applyFont="1" applyBorder="1" applyAlignment="1">
      <alignment horizontal="left" vertical="center"/>
    </xf>
    <xf numFmtId="0" fontId="5" fillId="5" borderId="21" xfId="2" applyFont="1" applyFill="1" applyBorder="1" applyAlignment="1">
      <alignment horizontal="center" vertical="center"/>
    </xf>
    <xf numFmtId="0" fontId="5" fillId="5" borderId="21" xfId="2" applyFont="1" applyFill="1" applyBorder="1" applyAlignment="1">
      <alignment horizontal="center"/>
    </xf>
    <xf numFmtId="0" fontId="5" fillId="6" borderId="21" xfId="2" applyFont="1" applyFill="1" applyBorder="1" applyAlignment="1">
      <alignment horizontal="center" vertical="center"/>
    </xf>
    <xf numFmtId="0" fontId="5" fillId="0" borderId="13" xfId="2" applyFont="1" applyBorder="1"/>
    <xf numFmtId="0" fontId="5" fillId="0" borderId="15" xfId="2" applyFont="1" applyBorder="1"/>
    <xf numFmtId="0" fontId="5" fillId="8" borderId="21" xfId="2" applyFont="1" applyFill="1" applyBorder="1" applyAlignment="1">
      <alignment horizontal="center" vertical="center"/>
    </xf>
    <xf numFmtId="0" fontId="5" fillId="0" borderId="16" xfId="2" applyFont="1" applyBorder="1" applyAlignment="1">
      <alignment vertical="center"/>
    </xf>
    <xf numFmtId="0" fontId="5" fillId="0" borderId="16" xfId="2" applyFont="1" applyBorder="1"/>
    <xf numFmtId="0" fontId="6" fillId="0" borderId="55" xfId="2" applyFont="1" applyBorder="1" applyAlignment="1">
      <alignment vertical="center"/>
    </xf>
    <xf numFmtId="0" fontId="7" fillId="0" borderId="55" xfId="2" applyFont="1" applyBorder="1"/>
    <xf numFmtId="0" fontId="5" fillId="0" borderId="11" xfId="2" applyFont="1" applyBorder="1" applyAlignment="1">
      <alignment vertical="center"/>
    </xf>
    <xf numFmtId="0" fontId="5" fillId="0" borderId="11" xfId="2" applyFont="1" applyBorder="1"/>
    <xf numFmtId="0" fontId="5" fillId="0" borderId="26" xfId="2" applyFont="1" applyFill="1" applyBorder="1" applyAlignment="1">
      <alignment wrapText="1"/>
    </xf>
    <xf numFmtId="0" fontId="5" fillId="0" borderId="26" xfId="2" applyFont="1" applyFill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/>
    </xf>
    <xf numFmtId="0" fontId="5" fillId="0" borderId="26" xfId="0" applyFont="1" applyFill="1" applyBorder="1" applyAlignment="1">
      <alignment vertical="top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5" fillId="9" borderId="31" xfId="0" applyFont="1" applyFill="1" applyBorder="1" applyAlignment="1">
      <alignment vertical="top" wrapText="1"/>
    </xf>
    <xf numFmtId="1" fontId="5" fillId="9" borderId="26" xfId="0" applyNumberFormat="1" applyFont="1" applyFill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5" fillId="0" borderId="21" xfId="0" applyFont="1" applyBorder="1" applyAlignment="1">
      <alignment wrapText="1"/>
    </xf>
    <xf numFmtId="1" fontId="5" fillId="0" borderId="31" xfId="0" applyNumberFormat="1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56" xfId="0" applyFont="1" applyBorder="1"/>
    <xf numFmtId="1" fontId="5" fillId="0" borderId="23" xfId="0" applyNumberFormat="1" applyFont="1" applyBorder="1" applyAlignment="1">
      <alignment horizontal="center" vertical="center"/>
    </xf>
    <xf numFmtId="0" fontId="8" fillId="0" borderId="56" xfId="2" applyFont="1" applyBorder="1" applyAlignment="1">
      <alignment horizontal="center" vertical="center"/>
    </xf>
    <xf numFmtId="0" fontId="4" fillId="0" borderId="7" xfId="2" applyFont="1" applyBorder="1" applyAlignment="1">
      <alignment vertical="center"/>
    </xf>
    <xf numFmtId="0" fontId="8" fillId="0" borderId="27" xfId="2" applyFont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Fill="1" applyBorder="1"/>
    <xf numFmtId="0" fontId="5" fillId="0" borderId="14" xfId="0" applyFont="1" applyBorder="1" applyAlignment="1">
      <alignment horizontal="center" vertical="center"/>
    </xf>
    <xf numFmtId="1" fontId="5" fillId="0" borderId="20" xfId="0" applyNumberFormat="1" applyFont="1" applyFill="1" applyBorder="1" applyAlignment="1">
      <alignment horizontal="center" vertical="center"/>
    </xf>
    <xf numFmtId="0" fontId="8" fillId="0" borderId="53" xfId="2" applyFont="1" applyBorder="1" applyAlignment="1">
      <alignment horizontal="center" vertical="center"/>
    </xf>
    <xf numFmtId="49" fontId="5" fillId="0" borderId="57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horizontal="left" vertical="center" wrapText="1"/>
    </xf>
    <xf numFmtId="0" fontId="5" fillId="0" borderId="32" xfId="0" applyFont="1" applyBorder="1"/>
    <xf numFmtId="0" fontId="4" fillId="0" borderId="38" xfId="2" applyNumberFormat="1" applyFont="1" applyBorder="1" applyAlignment="1">
      <alignment vertical="center"/>
    </xf>
    <xf numFmtId="0" fontId="5" fillId="5" borderId="21" xfId="2" applyFont="1" applyFill="1" applyBorder="1" applyAlignment="1">
      <alignment wrapText="1"/>
    </xf>
    <xf numFmtId="0" fontId="4" fillId="6" borderId="4" xfId="2" applyFont="1" applyFill="1" applyBorder="1"/>
    <xf numFmtId="0" fontId="5" fillId="5" borderId="4" xfId="2" applyFont="1" applyFill="1" applyBorder="1"/>
    <xf numFmtId="0" fontId="4" fillId="6" borderId="4" xfId="2" applyFont="1" applyFill="1" applyBorder="1" applyAlignment="1">
      <alignment wrapText="1"/>
    </xf>
    <xf numFmtId="0" fontId="4" fillId="0" borderId="9" xfId="2" applyFont="1" applyFill="1" applyBorder="1" applyAlignment="1">
      <alignment vertical="center"/>
    </xf>
    <xf numFmtId="0" fontId="5" fillId="8" borderId="4" xfId="2" applyFont="1" applyFill="1" applyBorder="1"/>
    <xf numFmtId="1" fontId="5" fillId="2" borderId="10" xfId="0" applyNumberFormat="1" applyFont="1" applyFill="1" applyBorder="1" applyAlignment="1">
      <alignment horizontal="center" vertical="center"/>
    </xf>
    <xf numFmtId="0" fontId="8" fillId="0" borderId="43" xfId="2" applyFont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58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5" fillId="0" borderId="44" xfId="2" applyFont="1" applyBorder="1" applyAlignment="1">
      <alignment vertical="center"/>
    </xf>
    <xf numFmtId="0" fontId="5" fillId="0" borderId="35" xfId="2" applyFont="1" applyBorder="1" applyAlignment="1">
      <alignment vertical="center"/>
    </xf>
    <xf numFmtId="0" fontId="5" fillId="8" borderId="25" xfId="2" applyFont="1" applyFill="1" applyBorder="1"/>
    <xf numFmtId="0" fontId="4" fillId="0" borderId="44" xfId="2" applyFont="1" applyBorder="1" applyAlignment="1">
      <alignment vertical="center"/>
    </xf>
    <xf numFmtId="0" fontId="5" fillId="0" borderId="35" xfId="2" applyFont="1" applyBorder="1" applyAlignment="1">
      <alignment horizontal="center" vertical="center"/>
    </xf>
    <xf numFmtId="0" fontId="5" fillId="6" borderId="25" xfId="2" applyFont="1" applyFill="1" applyBorder="1" applyAlignment="1">
      <alignment wrapText="1"/>
    </xf>
    <xf numFmtId="0" fontId="5" fillId="5" borderId="25" xfId="2" applyFont="1" applyFill="1" applyBorder="1"/>
    <xf numFmtId="0" fontId="5" fillId="0" borderId="25" xfId="2" applyFont="1" applyBorder="1" applyAlignment="1">
      <alignment horizontal="center" vertical="center"/>
    </xf>
    <xf numFmtId="0" fontId="5" fillId="0" borderId="25" xfId="2" applyFont="1" applyBorder="1" applyAlignment="1">
      <alignment vertical="center"/>
    </xf>
    <xf numFmtId="0" fontId="5" fillId="3" borderId="25" xfId="2" applyFont="1" applyFill="1" applyBorder="1" applyAlignment="1">
      <alignment horizontal="center" vertical="center"/>
    </xf>
    <xf numFmtId="0" fontId="8" fillId="0" borderId="4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3" borderId="25" xfId="2" applyFont="1" applyFill="1" applyBorder="1" applyAlignment="1">
      <alignment horizontal="center" vertical="center"/>
    </xf>
    <xf numFmtId="0" fontId="5" fillId="0" borderId="45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0" fontId="5" fillId="0" borderId="59" xfId="2" applyFont="1" applyBorder="1" applyAlignment="1">
      <alignment horizontal="center" vertical="center"/>
    </xf>
    <xf numFmtId="0" fontId="4" fillId="2" borderId="43" xfId="0" applyFont="1" applyFill="1" applyBorder="1"/>
    <xf numFmtId="0" fontId="8" fillId="0" borderId="1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vertical="center"/>
    </xf>
    <xf numFmtId="0" fontId="5" fillId="6" borderId="21" xfId="2" applyFont="1" applyFill="1" applyBorder="1" applyAlignment="1">
      <alignment horizontal="center"/>
    </xf>
    <xf numFmtId="0" fontId="10" fillId="7" borderId="46" xfId="2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51" xfId="0" applyFont="1" applyFill="1" applyBorder="1" applyAlignment="1">
      <alignment horizontal="left" vertical="center"/>
    </xf>
    <xf numFmtId="0" fontId="5" fillId="0" borderId="12" xfId="2" applyFont="1" applyBorder="1" applyAlignment="1">
      <alignment horizontal="left" vertical="center"/>
    </xf>
    <xf numFmtId="0" fontId="5" fillId="0" borderId="41" xfId="2" applyFont="1" applyBorder="1" applyAlignment="1">
      <alignment horizontal="left" vertical="center"/>
    </xf>
  </cellXfs>
  <cellStyles count="3">
    <cellStyle name="Normální" xfId="0" builtinId="0"/>
    <cellStyle name="normální 2" xfId="1"/>
    <cellStyle name="normální_Závazné ukazatel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>
    <tabColor indexed="26"/>
  </sheetPr>
  <dimension ref="A1:CJ167"/>
  <sheetViews>
    <sheetView tabSelected="1" view="pageBreakPreview" zoomScaleSheetLayoutView="100" workbookViewId="0">
      <selection sqref="A1:F1"/>
    </sheetView>
  </sheetViews>
  <sheetFormatPr defaultRowHeight="14.25" x14ac:dyDescent="0.2"/>
  <cols>
    <col min="1" max="1" width="7.42578125" style="70" customWidth="1"/>
    <col min="2" max="2" width="90.42578125" style="2" customWidth="1"/>
    <col min="3" max="3" width="9.140625" style="70"/>
    <col min="4" max="5" width="6.85546875" style="70" customWidth="1"/>
    <col min="6" max="6" width="8.5703125" style="70" customWidth="1"/>
    <col min="7" max="7" width="9.140625" style="17"/>
    <col min="8" max="16384" width="9.140625" style="2"/>
  </cols>
  <sheetData>
    <row r="1" spans="1:7" ht="36" customHeight="1" thickBot="1" x14ac:dyDescent="0.25">
      <c r="A1" s="239" t="s">
        <v>69</v>
      </c>
      <c r="B1" s="240"/>
      <c r="C1" s="240"/>
      <c r="D1" s="240"/>
      <c r="E1" s="240"/>
      <c r="F1" s="240"/>
    </row>
    <row r="2" spans="1:7" ht="15" customHeight="1" thickBot="1" x14ac:dyDescent="0.25">
      <c r="A2" s="4" t="s">
        <v>45</v>
      </c>
      <c r="B2" s="38" t="s">
        <v>105</v>
      </c>
      <c r="C2" s="38" t="s">
        <v>130</v>
      </c>
      <c r="D2" s="111" t="s">
        <v>131</v>
      </c>
      <c r="E2" s="111" t="s">
        <v>132</v>
      </c>
      <c r="F2" s="93" t="s">
        <v>132</v>
      </c>
    </row>
    <row r="3" spans="1:7" ht="15" customHeight="1" thickBot="1" x14ac:dyDescent="0.25">
      <c r="A3" s="241" t="s">
        <v>174</v>
      </c>
      <c r="B3" s="242"/>
      <c r="C3" s="242"/>
      <c r="D3" s="242"/>
      <c r="E3" s="242"/>
      <c r="F3" s="243"/>
      <c r="G3" s="17">
        <f>F4</f>
        <v>1</v>
      </c>
    </row>
    <row r="4" spans="1:7" ht="15" customHeight="1" thickBot="1" x14ac:dyDescent="0.25">
      <c r="A4" s="87">
        <v>1</v>
      </c>
      <c r="B4" s="21" t="s">
        <v>175</v>
      </c>
      <c r="C4" s="60">
        <v>901</v>
      </c>
      <c r="D4" s="79">
        <v>3639</v>
      </c>
      <c r="E4" s="209"/>
      <c r="F4" s="93">
        <v>1</v>
      </c>
    </row>
    <row r="5" spans="1:7" ht="15" customHeight="1" thickBot="1" x14ac:dyDescent="0.25">
      <c r="A5" s="82" t="s">
        <v>92</v>
      </c>
      <c r="B5" s="8"/>
      <c r="C5" s="40"/>
      <c r="D5" s="40"/>
      <c r="E5" s="40"/>
      <c r="F5" s="94"/>
      <c r="G5" s="17">
        <f>F6</f>
        <v>1</v>
      </c>
    </row>
    <row r="6" spans="1:7" ht="15" customHeight="1" thickBot="1" x14ac:dyDescent="0.25">
      <c r="A6" s="83">
        <v>1</v>
      </c>
      <c r="B6" s="9" t="s">
        <v>134</v>
      </c>
      <c r="C6" s="41" t="s">
        <v>103</v>
      </c>
      <c r="D6" s="112">
        <v>3636</v>
      </c>
      <c r="E6" s="210"/>
      <c r="F6" s="95">
        <v>1</v>
      </c>
    </row>
    <row r="7" spans="1:7" ht="15" customHeight="1" thickBot="1" x14ac:dyDescent="0.25">
      <c r="A7" s="155" t="s">
        <v>133</v>
      </c>
      <c r="B7" s="10"/>
      <c r="C7" s="42"/>
      <c r="D7" s="42"/>
      <c r="E7" s="237">
        <f>G7</f>
        <v>103</v>
      </c>
      <c r="F7" s="96"/>
      <c r="G7" s="17">
        <f>F9+F28+F47+F66+F81+F82+F83+F84+F91+F96+F113</f>
        <v>103</v>
      </c>
    </row>
    <row r="8" spans="1:7" ht="15" customHeight="1" x14ac:dyDescent="0.2">
      <c r="A8" s="81">
        <v>1</v>
      </c>
      <c r="B8" s="11" t="s">
        <v>5</v>
      </c>
      <c r="C8" s="43" t="s">
        <v>126</v>
      </c>
      <c r="D8" s="113">
        <v>3112</v>
      </c>
      <c r="E8" s="211">
        <f>F9</f>
        <v>2</v>
      </c>
      <c r="F8" s="97">
        <v>1</v>
      </c>
      <c r="G8" s="35"/>
    </row>
    <row r="9" spans="1:7" ht="15" customHeight="1" x14ac:dyDescent="0.2">
      <c r="A9" s="81">
        <v>2</v>
      </c>
      <c r="B9" s="23" t="s">
        <v>156</v>
      </c>
      <c r="C9" s="198" t="s">
        <v>127</v>
      </c>
      <c r="D9" s="120"/>
      <c r="E9" s="212"/>
      <c r="F9" s="107">
        <v>2</v>
      </c>
      <c r="G9" s="35"/>
    </row>
    <row r="10" spans="1:7" ht="15" x14ac:dyDescent="0.2">
      <c r="A10" s="81">
        <v>3</v>
      </c>
      <c r="B10" s="80" t="s">
        <v>168</v>
      </c>
      <c r="C10" s="47" t="s">
        <v>107</v>
      </c>
      <c r="D10" s="176">
        <v>3114</v>
      </c>
      <c r="E10" s="213">
        <f>F28</f>
        <v>18</v>
      </c>
      <c r="F10" s="76">
        <v>1</v>
      </c>
      <c r="G10" s="35"/>
    </row>
    <row r="11" spans="1:7" ht="46.5" customHeight="1" x14ac:dyDescent="0.2">
      <c r="A11" s="81">
        <v>4</v>
      </c>
      <c r="B11" s="199" t="s">
        <v>183</v>
      </c>
      <c r="C11" s="44" t="s">
        <v>108</v>
      </c>
      <c r="D11" s="115"/>
      <c r="E11" s="61"/>
      <c r="F11" s="77">
        <v>2</v>
      </c>
      <c r="G11" s="35"/>
    </row>
    <row r="12" spans="1:7" ht="15" customHeight="1" x14ac:dyDescent="0.2">
      <c r="A12" s="81">
        <v>5</v>
      </c>
      <c r="B12" s="13" t="s">
        <v>46</v>
      </c>
      <c r="C12" s="44" t="s">
        <v>109</v>
      </c>
      <c r="D12" s="115"/>
      <c r="E12" s="61"/>
      <c r="F12" s="77">
        <v>3</v>
      </c>
      <c r="G12" s="35"/>
    </row>
    <row r="13" spans="1:7" ht="15" customHeight="1" x14ac:dyDescent="0.2">
      <c r="A13" s="81">
        <v>6</v>
      </c>
      <c r="B13" s="13" t="s">
        <v>102</v>
      </c>
      <c r="C13" s="44" t="s">
        <v>110</v>
      </c>
      <c r="D13" s="115"/>
      <c r="E13" s="61"/>
      <c r="F13" s="77">
        <v>4</v>
      </c>
      <c r="G13" s="35"/>
    </row>
    <row r="14" spans="1:7" x14ac:dyDescent="0.2">
      <c r="A14" s="81">
        <v>7</v>
      </c>
      <c r="B14" s="80" t="s">
        <v>153</v>
      </c>
      <c r="C14" s="47" t="s">
        <v>111</v>
      </c>
      <c r="D14" s="115"/>
      <c r="E14" s="61"/>
      <c r="F14" s="77">
        <v>5</v>
      </c>
      <c r="G14" s="35"/>
    </row>
    <row r="15" spans="1:7" ht="15" customHeight="1" x14ac:dyDescent="0.2">
      <c r="A15" s="81">
        <v>8</v>
      </c>
      <c r="B15" s="13" t="s">
        <v>62</v>
      </c>
      <c r="C15" s="44" t="s">
        <v>112</v>
      </c>
      <c r="D15" s="115"/>
      <c r="E15" s="61"/>
      <c r="F15" s="77">
        <v>6</v>
      </c>
      <c r="G15" s="35"/>
    </row>
    <row r="16" spans="1:7" ht="15" customHeight="1" x14ac:dyDescent="0.2">
      <c r="A16" s="81">
        <v>9</v>
      </c>
      <c r="B16" s="14" t="s">
        <v>61</v>
      </c>
      <c r="C16" s="45" t="s">
        <v>114</v>
      </c>
      <c r="D16" s="99"/>
      <c r="E16" s="214"/>
      <c r="F16" s="77">
        <v>7</v>
      </c>
      <c r="G16" s="35"/>
    </row>
    <row r="17" spans="1:7" x14ac:dyDescent="0.2">
      <c r="A17" s="81">
        <v>10</v>
      </c>
      <c r="B17" s="148" t="s">
        <v>157</v>
      </c>
      <c r="C17" s="149">
        <v>3200</v>
      </c>
      <c r="D17" s="115"/>
      <c r="E17" s="61"/>
      <c r="F17" s="77">
        <v>8</v>
      </c>
      <c r="G17" s="35"/>
    </row>
    <row r="18" spans="1:7" ht="15" customHeight="1" x14ac:dyDescent="0.2">
      <c r="A18" s="81">
        <v>11</v>
      </c>
      <c r="B18" s="13" t="s">
        <v>63</v>
      </c>
      <c r="C18" s="44" t="s">
        <v>116</v>
      </c>
      <c r="D18" s="116"/>
      <c r="E18" s="215"/>
      <c r="F18" s="77">
        <v>9</v>
      </c>
      <c r="G18" s="35"/>
    </row>
    <row r="19" spans="1:7" ht="15" customHeight="1" x14ac:dyDescent="0.2">
      <c r="A19" s="81">
        <v>12</v>
      </c>
      <c r="B19" s="136" t="s">
        <v>176</v>
      </c>
      <c r="C19" s="167" t="s">
        <v>117</v>
      </c>
      <c r="D19" s="136"/>
      <c r="E19" s="216"/>
      <c r="F19" s="207"/>
      <c r="G19" s="35"/>
    </row>
    <row r="20" spans="1:7" ht="15" customHeight="1" x14ac:dyDescent="0.2">
      <c r="A20" s="81">
        <v>13</v>
      </c>
      <c r="B20" s="13" t="s">
        <v>14</v>
      </c>
      <c r="C20" s="44" t="s">
        <v>118</v>
      </c>
      <c r="D20" s="117"/>
      <c r="E20" s="217"/>
      <c r="F20" s="77">
        <v>10</v>
      </c>
      <c r="G20" s="35"/>
    </row>
    <row r="21" spans="1:7" ht="15" customHeight="1" x14ac:dyDescent="0.2">
      <c r="A21" s="81">
        <v>14</v>
      </c>
      <c r="B21" s="13" t="s">
        <v>13</v>
      </c>
      <c r="C21" s="44" t="s">
        <v>119</v>
      </c>
      <c r="D21" s="116"/>
      <c r="E21" s="215"/>
      <c r="F21" s="77">
        <v>11</v>
      </c>
      <c r="G21" s="35"/>
    </row>
    <row r="22" spans="1:7" ht="15" customHeight="1" x14ac:dyDescent="0.2">
      <c r="A22" s="81">
        <v>15</v>
      </c>
      <c r="B22" s="13" t="s">
        <v>177</v>
      </c>
      <c r="C22" s="44" t="s">
        <v>121</v>
      </c>
      <c r="D22" s="115"/>
      <c r="E22" s="115"/>
      <c r="F22" s="77">
        <v>12</v>
      </c>
      <c r="G22" s="35"/>
    </row>
    <row r="23" spans="1:7" ht="15" customHeight="1" x14ac:dyDescent="0.2">
      <c r="A23" s="81">
        <v>16</v>
      </c>
      <c r="B23" s="13" t="s">
        <v>33</v>
      </c>
      <c r="C23" s="44" t="s">
        <v>123</v>
      </c>
      <c r="D23" s="115"/>
      <c r="E23" s="61"/>
      <c r="F23" s="77">
        <v>13</v>
      </c>
      <c r="G23" s="35"/>
    </row>
    <row r="24" spans="1:7" ht="29.25" customHeight="1" x14ac:dyDescent="0.2">
      <c r="A24" s="81">
        <v>17</v>
      </c>
      <c r="B24" s="80" t="s">
        <v>170</v>
      </c>
      <c r="C24" s="47" t="s">
        <v>124</v>
      </c>
      <c r="D24" s="115"/>
      <c r="E24" s="61"/>
      <c r="F24" s="77">
        <v>14</v>
      </c>
      <c r="G24" s="35"/>
    </row>
    <row r="25" spans="1:7" ht="15" customHeight="1" x14ac:dyDescent="0.2">
      <c r="A25" s="81">
        <v>18</v>
      </c>
      <c r="B25" s="13" t="s">
        <v>20</v>
      </c>
      <c r="C25" s="44" t="s">
        <v>74</v>
      </c>
      <c r="D25" s="99"/>
      <c r="E25" s="214"/>
      <c r="F25" s="77">
        <v>15</v>
      </c>
      <c r="G25" s="35"/>
    </row>
    <row r="26" spans="1:7" ht="15" customHeight="1" x14ac:dyDescent="0.2">
      <c r="A26" s="81">
        <v>19</v>
      </c>
      <c r="B26" s="15" t="s">
        <v>21</v>
      </c>
      <c r="C26" s="46" t="s">
        <v>75</v>
      </c>
      <c r="D26" s="99"/>
      <c r="E26" s="214"/>
      <c r="F26" s="77">
        <v>16</v>
      </c>
      <c r="G26" s="35"/>
    </row>
    <row r="27" spans="1:7" ht="15" customHeight="1" x14ac:dyDescent="0.2">
      <c r="A27" s="81">
        <v>20</v>
      </c>
      <c r="B27" s="13" t="s">
        <v>19</v>
      </c>
      <c r="C27" s="44" t="s">
        <v>76</v>
      </c>
      <c r="D27" s="55"/>
      <c r="E27" s="218"/>
      <c r="F27" s="77">
        <v>17</v>
      </c>
      <c r="G27" s="35"/>
    </row>
    <row r="28" spans="1:7" ht="28.5" customHeight="1" x14ac:dyDescent="0.25">
      <c r="A28" s="81">
        <v>21</v>
      </c>
      <c r="B28" s="139" t="s">
        <v>180</v>
      </c>
      <c r="C28" s="164" t="s">
        <v>78</v>
      </c>
      <c r="D28" s="139"/>
      <c r="E28" s="219"/>
      <c r="F28" s="203">
        <v>18</v>
      </c>
      <c r="G28" s="35"/>
    </row>
    <row r="29" spans="1:7" ht="30" customHeight="1" x14ac:dyDescent="0.2">
      <c r="A29" s="81">
        <v>22</v>
      </c>
      <c r="B29" s="202" t="s">
        <v>181</v>
      </c>
      <c r="C29" s="162" t="s">
        <v>128</v>
      </c>
      <c r="D29" s="137"/>
      <c r="E29" s="220"/>
      <c r="F29" s="204"/>
      <c r="G29" s="35"/>
    </row>
    <row r="30" spans="1:7" ht="36" customHeight="1" x14ac:dyDescent="0.2">
      <c r="A30" s="81">
        <v>23</v>
      </c>
      <c r="B30" s="202" t="s">
        <v>182</v>
      </c>
      <c r="C30" s="162" t="s">
        <v>129</v>
      </c>
      <c r="D30" s="137"/>
      <c r="E30" s="220"/>
      <c r="F30" s="204"/>
      <c r="G30" s="35"/>
    </row>
    <row r="31" spans="1:7" ht="15" customHeight="1" x14ac:dyDescent="0.2">
      <c r="A31" s="81">
        <v>24</v>
      </c>
      <c r="B31" s="13" t="s">
        <v>95</v>
      </c>
      <c r="C31" s="48">
        <v>1160</v>
      </c>
      <c r="D31" s="176">
        <v>3121</v>
      </c>
      <c r="E31" s="213">
        <f>F47</f>
        <v>17</v>
      </c>
      <c r="F31" s="76">
        <v>1</v>
      </c>
      <c r="G31" s="35"/>
    </row>
    <row r="32" spans="1:7" ht="15" customHeight="1" x14ac:dyDescent="0.2">
      <c r="A32" s="81">
        <v>25</v>
      </c>
      <c r="B32" s="13" t="s">
        <v>135</v>
      </c>
      <c r="C32" s="48">
        <v>1180</v>
      </c>
      <c r="D32" s="115"/>
      <c r="E32" s="61"/>
      <c r="F32" s="77">
        <v>2</v>
      </c>
      <c r="G32" s="35"/>
    </row>
    <row r="33" spans="1:7" ht="15" customHeight="1" x14ac:dyDescent="0.2">
      <c r="A33" s="81">
        <v>26</v>
      </c>
      <c r="B33" s="13" t="s">
        <v>38</v>
      </c>
      <c r="C33" s="48">
        <v>2090</v>
      </c>
      <c r="D33" s="115"/>
      <c r="E33" s="61"/>
      <c r="F33" s="77">
        <v>3</v>
      </c>
      <c r="G33" s="35"/>
    </row>
    <row r="34" spans="1:7" ht="15" customHeight="1" x14ac:dyDescent="0.2">
      <c r="A34" s="81">
        <v>27</v>
      </c>
      <c r="B34" s="13" t="s">
        <v>36</v>
      </c>
      <c r="C34" s="50">
        <v>2130</v>
      </c>
      <c r="D34" s="115"/>
      <c r="E34" s="61"/>
      <c r="F34" s="77">
        <v>4</v>
      </c>
      <c r="G34" s="35"/>
    </row>
    <row r="35" spans="1:7" ht="15" customHeight="1" x14ac:dyDescent="0.2">
      <c r="A35" s="81">
        <v>28</v>
      </c>
      <c r="B35" s="16" t="s">
        <v>37</v>
      </c>
      <c r="C35" s="49">
        <v>2160</v>
      </c>
      <c r="D35" s="55"/>
      <c r="E35" s="218"/>
      <c r="F35" s="77">
        <v>5</v>
      </c>
      <c r="G35" s="35"/>
    </row>
    <row r="36" spans="1:7" ht="15" customHeight="1" x14ac:dyDescent="0.2">
      <c r="A36" s="81">
        <v>29</v>
      </c>
      <c r="B36" s="13" t="s">
        <v>54</v>
      </c>
      <c r="C36" s="48">
        <v>3130</v>
      </c>
      <c r="D36" s="115"/>
      <c r="E36" s="115"/>
      <c r="F36" s="77">
        <v>6</v>
      </c>
      <c r="G36" s="35"/>
    </row>
    <row r="37" spans="1:7" ht="15" customHeight="1" x14ac:dyDescent="0.2">
      <c r="A37" s="81">
        <v>30</v>
      </c>
      <c r="B37" s="16" t="s">
        <v>55</v>
      </c>
      <c r="C37" s="49">
        <v>3150</v>
      </c>
      <c r="D37" s="55"/>
      <c r="E37" s="218"/>
      <c r="F37" s="76">
        <v>7</v>
      </c>
      <c r="G37" s="35"/>
    </row>
    <row r="38" spans="1:7" ht="15" customHeight="1" x14ac:dyDescent="0.2">
      <c r="A38" s="81">
        <v>31</v>
      </c>
      <c r="B38" s="13" t="s">
        <v>56</v>
      </c>
      <c r="C38" s="50">
        <v>3170</v>
      </c>
      <c r="D38" s="115"/>
      <c r="E38" s="115"/>
      <c r="F38" s="77">
        <v>8</v>
      </c>
      <c r="G38" s="35"/>
    </row>
    <row r="39" spans="1:7" x14ac:dyDescent="0.2">
      <c r="A39" s="81">
        <v>32</v>
      </c>
      <c r="B39" s="148" t="s">
        <v>158</v>
      </c>
      <c r="C39" s="149">
        <v>4040</v>
      </c>
      <c r="D39" s="55"/>
      <c r="E39" s="218"/>
      <c r="F39" s="77">
        <v>9</v>
      </c>
      <c r="G39" s="35"/>
    </row>
    <row r="40" spans="1:7" ht="15" customHeight="1" x14ac:dyDescent="0.2">
      <c r="A40" s="81">
        <v>33</v>
      </c>
      <c r="B40" s="13" t="s">
        <v>9</v>
      </c>
      <c r="C40" s="48">
        <v>4070</v>
      </c>
      <c r="D40" s="115"/>
      <c r="E40" s="115"/>
      <c r="F40" s="77">
        <v>10</v>
      </c>
      <c r="G40" s="35"/>
    </row>
    <row r="41" spans="1:7" ht="15" customHeight="1" x14ac:dyDescent="0.2">
      <c r="A41" s="81">
        <v>34</v>
      </c>
      <c r="B41" s="13" t="s">
        <v>10</v>
      </c>
      <c r="C41" s="48">
        <v>4080</v>
      </c>
      <c r="D41" s="115"/>
      <c r="E41" s="61"/>
      <c r="F41" s="77">
        <v>11</v>
      </c>
      <c r="G41" s="35"/>
    </row>
    <row r="42" spans="1:7" ht="15" customHeight="1" x14ac:dyDescent="0.2">
      <c r="A42" s="81">
        <v>35</v>
      </c>
      <c r="B42" s="13" t="s">
        <v>29</v>
      </c>
      <c r="C42" s="48">
        <v>5110</v>
      </c>
      <c r="D42" s="115"/>
      <c r="E42" s="61"/>
      <c r="F42" s="77">
        <v>12</v>
      </c>
      <c r="G42" s="35"/>
    </row>
    <row r="43" spans="1:7" ht="15" customHeight="1" x14ac:dyDescent="0.2">
      <c r="A43" s="81">
        <v>36</v>
      </c>
      <c r="B43" s="13" t="s">
        <v>30</v>
      </c>
      <c r="C43" s="50">
        <v>5120</v>
      </c>
      <c r="D43" s="115"/>
      <c r="E43" s="221"/>
      <c r="F43" s="76">
        <v>13</v>
      </c>
      <c r="G43" s="35"/>
    </row>
    <row r="44" spans="1:7" ht="15" customHeight="1" x14ac:dyDescent="0.2">
      <c r="A44" s="81">
        <v>37</v>
      </c>
      <c r="B44" s="36" t="s">
        <v>15</v>
      </c>
      <c r="C44" s="51">
        <v>6130</v>
      </c>
      <c r="D44" s="115"/>
      <c r="E44" s="61"/>
      <c r="F44" s="77">
        <v>14</v>
      </c>
      <c r="G44" s="35"/>
    </row>
    <row r="45" spans="1:7" x14ac:dyDescent="0.2">
      <c r="A45" s="81">
        <v>38</v>
      </c>
      <c r="B45" s="131" t="s">
        <v>179</v>
      </c>
      <c r="C45" s="132" t="s">
        <v>73</v>
      </c>
      <c r="D45" s="115"/>
      <c r="E45" s="61"/>
      <c r="F45" s="77">
        <v>15</v>
      </c>
      <c r="G45" s="35"/>
    </row>
    <row r="46" spans="1:7" ht="15" customHeight="1" x14ac:dyDescent="0.2">
      <c r="A46" s="81">
        <v>39</v>
      </c>
      <c r="B46" s="73" t="s">
        <v>2</v>
      </c>
      <c r="C46" s="133">
        <v>7200</v>
      </c>
      <c r="D46" s="115"/>
      <c r="E46" s="61"/>
      <c r="F46" s="77">
        <v>16</v>
      </c>
      <c r="G46" s="35"/>
    </row>
    <row r="47" spans="1:7" ht="15" x14ac:dyDescent="0.2">
      <c r="A47" s="81">
        <v>40</v>
      </c>
      <c r="B47" s="174" t="s">
        <v>159</v>
      </c>
      <c r="C47" s="175">
        <v>7230</v>
      </c>
      <c r="D47" s="120"/>
      <c r="E47" s="218"/>
      <c r="F47" s="78">
        <v>17</v>
      </c>
      <c r="G47" s="35"/>
    </row>
    <row r="48" spans="1:7" ht="15" customHeight="1" x14ac:dyDescent="0.2">
      <c r="A48" s="81">
        <v>41</v>
      </c>
      <c r="B48" s="20" t="s">
        <v>99</v>
      </c>
      <c r="C48" s="64">
        <v>1110</v>
      </c>
      <c r="D48" s="176">
        <v>3122</v>
      </c>
      <c r="E48" s="213">
        <f>F66</f>
        <v>19</v>
      </c>
      <c r="F48" s="157">
        <v>1</v>
      </c>
    </row>
    <row r="49" spans="1:6" ht="15" customHeight="1" x14ac:dyDescent="0.2">
      <c r="A49" s="81">
        <v>42</v>
      </c>
      <c r="B49" s="20" t="s">
        <v>98</v>
      </c>
      <c r="C49" s="64">
        <v>1120</v>
      </c>
      <c r="D49" s="115"/>
      <c r="E49" s="221"/>
      <c r="F49" s="157">
        <v>2</v>
      </c>
    </row>
    <row r="50" spans="1:6" ht="15" customHeight="1" x14ac:dyDescent="0.2">
      <c r="A50" s="81">
        <v>43</v>
      </c>
      <c r="B50" s="39" t="s">
        <v>148</v>
      </c>
      <c r="C50" s="153">
        <v>1140</v>
      </c>
      <c r="D50" s="55"/>
      <c r="E50" s="218"/>
      <c r="F50" s="156">
        <v>3</v>
      </c>
    </row>
    <row r="51" spans="1:6" ht="15" customHeight="1" x14ac:dyDescent="0.2">
      <c r="A51" s="81">
        <v>44</v>
      </c>
      <c r="B51" s="20" t="s">
        <v>96</v>
      </c>
      <c r="C51" s="64">
        <v>1170</v>
      </c>
      <c r="D51" s="99"/>
      <c r="E51" s="222"/>
      <c r="F51" s="157">
        <v>4</v>
      </c>
    </row>
    <row r="52" spans="1:6" ht="15" customHeight="1" x14ac:dyDescent="0.2">
      <c r="A52" s="81">
        <v>45</v>
      </c>
      <c r="B52" s="148" t="s">
        <v>160</v>
      </c>
      <c r="C52" s="149">
        <v>1200</v>
      </c>
      <c r="D52" s="99"/>
      <c r="E52" s="222"/>
      <c r="F52" s="157">
        <v>5</v>
      </c>
    </row>
    <row r="53" spans="1:6" x14ac:dyDescent="0.2">
      <c r="A53" s="81">
        <v>46</v>
      </c>
      <c r="B53" s="148" t="s">
        <v>161</v>
      </c>
      <c r="C53" s="149">
        <v>1220</v>
      </c>
      <c r="D53" s="115"/>
      <c r="E53" s="221"/>
      <c r="F53" s="157">
        <v>6</v>
      </c>
    </row>
    <row r="54" spans="1:6" ht="15" customHeight="1" x14ac:dyDescent="0.2">
      <c r="A54" s="81">
        <v>47</v>
      </c>
      <c r="B54" s="20" t="s">
        <v>39</v>
      </c>
      <c r="C54" s="64">
        <v>2100</v>
      </c>
      <c r="D54" s="115"/>
      <c r="E54" s="61"/>
      <c r="F54" s="156">
        <v>7</v>
      </c>
    </row>
    <row r="55" spans="1:6" ht="15" customHeight="1" x14ac:dyDescent="0.2">
      <c r="A55" s="81">
        <v>48</v>
      </c>
      <c r="B55" s="20" t="s">
        <v>40</v>
      </c>
      <c r="C55" s="64">
        <v>2120</v>
      </c>
      <c r="D55" s="115"/>
      <c r="E55" s="221"/>
      <c r="F55" s="157">
        <v>8</v>
      </c>
    </row>
    <row r="56" spans="1:6" ht="28.5" x14ac:dyDescent="0.2">
      <c r="A56" s="81">
        <v>49</v>
      </c>
      <c r="B56" s="131" t="s">
        <v>165</v>
      </c>
      <c r="C56" s="64">
        <v>2070</v>
      </c>
      <c r="D56" s="115"/>
      <c r="E56" s="221"/>
      <c r="F56" s="157">
        <v>9</v>
      </c>
    </row>
    <row r="57" spans="1:6" ht="15" customHeight="1" x14ac:dyDescent="0.2">
      <c r="A57" s="81">
        <v>50</v>
      </c>
      <c r="B57" s="148" t="s">
        <v>162</v>
      </c>
      <c r="C57" s="149">
        <v>3100</v>
      </c>
      <c r="D57" s="115"/>
      <c r="E57" s="221"/>
      <c r="F57" s="157">
        <v>10</v>
      </c>
    </row>
    <row r="58" spans="1:6" ht="15" customHeight="1" x14ac:dyDescent="0.2">
      <c r="A58" s="81">
        <v>51</v>
      </c>
      <c r="B58" s="20" t="s">
        <v>57</v>
      </c>
      <c r="C58" s="154" t="s">
        <v>113</v>
      </c>
      <c r="D58" s="55"/>
      <c r="E58" s="218"/>
      <c r="F58" s="156">
        <v>11</v>
      </c>
    </row>
    <row r="59" spans="1:6" x14ac:dyDescent="0.2">
      <c r="A59" s="81">
        <v>52</v>
      </c>
      <c r="B59" s="20" t="s">
        <v>58</v>
      </c>
      <c r="C59" s="154" t="s">
        <v>115</v>
      </c>
      <c r="D59" s="115"/>
      <c r="E59" s="221"/>
      <c r="F59" s="157">
        <v>12</v>
      </c>
    </row>
    <row r="60" spans="1:6" x14ac:dyDescent="0.2">
      <c r="A60" s="81">
        <v>53</v>
      </c>
      <c r="B60" s="148" t="s">
        <v>163</v>
      </c>
      <c r="C60" s="149">
        <v>4030</v>
      </c>
      <c r="D60" s="115"/>
      <c r="E60" s="221"/>
      <c r="F60" s="157">
        <v>13</v>
      </c>
    </row>
    <row r="61" spans="1:6" ht="15" customHeight="1" x14ac:dyDescent="0.2">
      <c r="A61" s="81">
        <v>54</v>
      </c>
      <c r="B61" s="134" t="s">
        <v>151</v>
      </c>
      <c r="C61" s="37" t="s">
        <v>120</v>
      </c>
      <c r="D61" s="115"/>
      <c r="E61" s="221"/>
      <c r="F61" s="157">
        <v>14</v>
      </c>
    </row>
    <row r="62" spans="1:6" ht="28.5" x14ac:dyDescent="0.2">
      <c r="A62" s="81">
        <v>55</v>
      </c>
      <c r="B62" s="39" t="s">
        <v>31</v>
      </c>
      <c r="C62" s="56" t="s">
        <v>122</v>
      </c>
      <c r="D62" s="115"/>
      <c r="E62" s="61"/>
      <c r="F62" s="156">
        <v>15</v>
      </c>
    </row>
    <row r="63" spans="1:6" x14ac:dyDescent="0.2">
      <c r="A63" s="81">
        <v>56</v>
      </c>
      <c r="B63" s="134" t="s">
        <v>152</v>
      </c>
      <c r="C63" s="37" t="s">
        <v>94</v>
      </c>
      <c r="D63" s="115"/>
      <c r="E63" s="221"/>
      <c r="F63" s="157">
        <v>16</v>
      </c>
    </row>
    <row r="64" spans="1:6" x14ac:dyDescent="0.2">
      <c r="A64" s="81">
        <v>57</v>
      </c>
      <c r="B64" s="148" t="s">
        <v>164</v>
      </c>
      <c r="C64" s="149">
        <v>7010</v>
      </c>
      <c r="D64" s="99"/>
      <c r="E64" s="222"/>
      <c r="F64" s="157">
        <v>17</v>
      </c>
    </row>
    <row r="65" spans="1:7" x14ac:dyDescent="0.2">
      <c r="A65" s="81">
        <v>58</v>
      </c>
      <c r="B65" s="150" t="s">
        <v>146</v>
      </c>
      <c r="C65" s="56" t="s">
        <v>77</v>
      </c>
      <c r="D65" s="115"/>
      <c r="E65" s="221"/>
      <c r="F65" s="157">
        <v>18</v>
      </c>
    </row>
    <row r="66" spans="1:7" ht="15" customHeight="1" x14ac:dyDescent="0.2">
      <c r="A66" s="81">
        <v>59</v>
      </c>
      <c r="B66" s="177" t="s">
        <v>154</v>
      </c>
      <c r="C66" s="178" t="s">
        <v>125</v>
      </c>
      <c r="D66" s="120"/>
      <c r="E66" s="218"/>
      <c r="F66" s="201">
        <v>19</v>
      </c>
    </row>
    <row r="67" spans="1:7" ht="15" customHeight="1" x14ac:dyDescent="0.2">
      <c r="A67" s="81">
        <v>60</v>
      </c>
      <c r="B67" s="20" t="s">
        <v>101</v>
      </c>
      <c r="C67" s="146">
        <v>1080</v>
      </c>
      <c r="D67" s="176">
        <v>3123</v>
      </c>
      <c r="E67" s="213">
        <f>F81</f>
        <v>15</v>
      </c>
      <c r="F67" s="76">
        <v>1</v>
      </c>
    </row>
    <row r="68" spans="1:7" x14ac:dyDescent="0.2">
      <c r="A68" s="81">
        <v>61</v>
      </c>
      <c r="B68" s="20" t="s">
        <v>100</v>
      </c>
      <c r="C68" s="147">
        <v>1100</v>
      </c>
      <c r="D68" s="115"/>
      <c r="E68" s="61"/>
      <c r="F68" s="77">
        <v>2</v>
      </c>
      <c r="G68" s="35"/>
    </row>
    <row r="69" spans="1:7" s="19" customFormat="1" ht="15" customHeight="1" x14ac:dyDescent="0.2">
      <c r="A69" s="81">
        <v>62</v>
      </c>
      <c r="B69" s="131" t="s">
        <v>147</v>
      </c>
      <c r="C69" s="146">
        <v>1130</v>
      </c>
      <c r="D69" s="115"/>
      <c r="E69" s="61"/>
      <c r="F69" s="77">
        <v>3</v>
      </c>
      <c r="G69" s="71"/>
    </row>
    <row r="70" spans="1:7" x14ac:dyDescent="0.2">
      <c r="A70" s="81">
        <v>63</v>
      </c>
      <c r="B70" s="150" t="s">
        <v>97</v>
      </c>
      <c r="C70" s="64">
        <v>1250</v>
      </c>
      <c r="D70" s="118"/>
      <c r="E70" s="223"/>
      <c r="F70" s="76">
        <v>4</v>
      </c>
    </row>
    <row r="71" spans="1:7" s="19" customFormat="1" ht="28.5" x14ac:dyDescent="0.2">
      <c r="A71" s="81">
        <v>64</v>
      </c>
      <c r="B71" s="139" t="s">
        <v>195</v>
      </c>
      <c r="C71" s="164">
        <v>2060</v>
      </c>
      <c r="D71" s="115"/>
      <c r="E71" s="221"/>
      <c r="F71" s="76">
        <v>5</v>
      </c>
      <c r="G71" s="71"/>
    </row>
    <row r="72" spans="1:7" ht="28.5" customHeight="1" x14ac:dyDescent="0.2">
      <c r="A72" s="81">
        <v>65</v>
      </c>
      <c r="B72" s="202" t="s">
        <v>194</v>
      </c>
      <c r="C72" s="162">
        <v>2140</v>
      </c>
      <c r="D72" s="115"/>
      <c r="E72" s="61"/>
      <c r="F72" s="77">
        <v>6</v>
      </c>
    </row>
    <row r="73" spans="1:7" ht="15" customHeight="1" x14ac:dyDescent="0.2">
      <c r="A73" s="81">
        <v>66</v>
      </c>
      <c r="B73" s="20" t="s">
        <v>66</v>
      </c>
      <c r="C73" s="151">
        <v>3020</v>
      </c>
      <c r="D73" s="115"/>
      <c r="E73" s="221"/>
      <c r="F73" s="76">
        <v>7</v>
      </c>
    </row>
    <row r="74" spans="1:7" x14ac:dyDescent="0.2">
      <c r="A74" s="81">
        <v>67</v>
      </c>
      <c r="B74" s="20" t="s">
        <v>59</v>
      </c>
      <c r="C74" s="147">
        <v>3220</v>
      </c>
      <c r="D74" s="55"/>
      <c r="E74" s="218"/>
      <c r="F74" s="76">
        <v>8</v>
      </c>
    </row>
    <row r="75" spans="1:7" x14ac:dyDescent="0.2">
      <c r="A75" s="81">
        <v>68</v>
      </c>
      <c r="B75" s="131" t="s">
        <v>155</v>
      </c>
      <c r="C75" s="135">
        <v>5020</v>
      </c>
      <c r="D75" s="115"/>
      <c r="E75" s="115"/>
      <c r="F75" s="77">
        <v>9</v>
      </c>
    </row>
    <row r="76" spans="1:7" ht="15" customHeight="1" x14ac:dyDescent="0.2">
      <c r="A76" s="81">
        <v>69</v>
      </c>
      <c r="B76" s="148" t="s">
        <v>166</v>
      </c>
      <c r="C76" s="149">
        <v>5030</v>
      </c>
      <c r="D76" s="119"/>
      <c r="E76" s="61"/>
      <c r="F76" s="77">
        <v>10</v>
      </c>
    </row>
    <row r="77" spans="1:7" ht="15" customHeight="1" x14ac:dyDescent="0.2">
      <c r="A77" s="81">
        <v>70</v>
      </c>
      <c r="B77" s="20" t="s">
        <v>32</v>
      </c>
      <c r="C77" s="146">
        <v>5040</v>
      </c>
      <c r="D77" s="115"/>
      <c r="E77" s="221"/>
      <c r="F77" s="76">
        <v>11</v>
      </c>
    </row>
    <row r="78" spans="1:7" s="19" customFormat="1" ht="15" customHeight="1" x14ac:dyDescent="0.2">
      <c r="A78" s="81">
        <v>71</v>
      </c>
      <c r="B78" s="20" t="s">
        <v>18</v>
      </c>
      <c r="C78" s="147">
        <v>6010</v>
      </c>
      <c r="D78" s="55"/>
      <c r="E78" s="218"/>
      <c r="F78" s="76">
        <v>12</v>
      </c>
      <c r="G78" s="71"/>
    </row>
    <row r="79" spans="1:7" x14ac:dyDescent="0.2">
      <c r="A79" s="81">
        <v>72</v>
      </c>
      <c r="B79" s="20" t="s">
        <v>17</v>
      </c>
      <c r="C79" s="151">
        <v>6020</v>
      </c>
      <c r="D79" s="118"/>
      <c r="E79" s="118"/>
      <c r="F79" s="77">
        <v>13</v>
      </c>
    </row>
    <row r="80" spans="1:7" x14ac:dyDescent="0.2">
      <c r="A80" s="81">
        <v>73</v>
      </c>
      <c r="B80" s="148" t="s">
        <v>167</v>
      </c>
      <c r="C80" s="152">
        <v>7020</v>
      </c>
      <c r="D80" s="115"/>
      <c r="E80" s="61"/>
      <c r="F80" s="77">
        <v>14</v>
      </c>
      <c r="G80" s="35"/>
    </row>
    <row r="81" spans="1:7" ht="15" x14ac:dyDescent="0.2">
      <c r="A81" s="81">
        <v>74</v>
      </c>
      <c r="B81" s="179" t="s">
        <v>149</v>
      </c>
      <c r="C81" s="180">
        <v>7100</v>
      </c>
      <c r="D81" s="55"/>
      <c r="E81" s="218"/>
      <c r="F81" s="206">
        <v>15</v>
      </c>
    </row>
    <row r="82" spans="1:7" ht="15" customHeight="1" x14ac:dyDescent="0.2">
      <c r="A82" s="81">
        <v>75</v>
      </c>
      <c r="B82" s="13" t="s">
        <v>60</v>
      </c>
      <c r="C82" s="51">
        <v>3010</v>
      </c>
      <c r="D82" s="176">
        <v>3125</v>
      </c>
      <c r="E82" s="213">
        <f>F82</f>
        <v>1</v>
      </c>
      <c r="F82" s="103">
        <v>1</v>
      </c>
    </row>
    <row r="83" spans="1:7" ht="15" x14ac:dyDescent="0.2">
      <c r="A83" s="81">
        <v>76</v>
      </c>
      <c r="B83" s="13" t="s">
        <v>16</v>
      </c>
      <c r="C83" s="48">
        <v>6220</v>
      </c>
      <c r="D83" s="176">
        <v>3126</v>
      </c>
      <c r="E83" s="213">
        <f>F83</f>
        <v>1</v>
      </c>
      <c r="F83" s="103">
        <v>1</v>
      </c>
    </row>
    <row r="84" spans="1:7" ht="15" customHeight="1" x14ac:dyDescent="0.2">
      <c r="A84" s="81">
        <v>77</v>
      </c>
      <c r="B84" s="182" t="s">
        <v>28</v>
      </c>
      <c r="C84" s="51">
        <v>6230</v>
      </c>
      <c r="D84" s="176">
        <v>3146</v>
      </c>
      <c r="E84" s="213">
        <f>F84</f>
        <v>1</v>
      </c>
      <c r="F84" s="103">
        <v>1</v>
      </c>
      <c r="G84" s="35"/>
    </row>
    <row r="85" spans="1:7" ht="15" customHeight="1" x14ac:dyDescent="0.2">
      <c r="A85" s="81">
        <v>78</v>
      </c>
      <c r="B85" s="22" t="s">
        <v>49</v>
      </c>
      <c r="C85" s="61">
        <v>1290</v>
      </c>
      <c r="D85" s="181">
        <v>3231</v>
      </c>
      <c r="E85" s="224">
        <f>F85</f>
        <v>1</v>
      </c>
      <c r="F85" s="77">
        <v>1</v>
      </c>
      <c r="G85" s="35"/>
    </row>
    <row r="86" spans="1:7" ht="15" customHeight="1" x14ac:dyDescent="0.2">
      <c r="A86" s="81">
        <v>79</v>
      </c>
      <c r="B86" s="16" t="s">
        <v>47</v>
      </c>
      <c r="C86" s="49">
        <v>1300</v>
      </c>
      <c r="D86" s="55"/>
      <c r="E86" s="218"/>
      <c r="F86" s="101">
        <v>2</v>
      </c>
      <c r="G86" s="35"/>
    </row>
    <row r="87" spans="1:7" ht="15" customHeight="1" x14ac:dyDescent="0.2">
      <c r="A87" s="81">
        <v>80</v>
      </c>
      <c r="B87" s="13" t="s">
        <v>48</v>
      </c>
      <c r="C87" s="52">
        <v>1350</v>
      </c>
      <c r="D87" s="115"/>
      <c r="E87" s="221"/>
      <c r="F87" s="76">
        <v>3</v>
      </c>
      <c r="G87" s="35"/>
    </row>
    <row r="88" spans="1:7" ht="15" customHeight="1" x14ac:dyDescent="0.2">
      <c r="A88" s="81">
        <v>81</v>
      </c>
      <c r="B88" s="13" t="s">
        <v>22</v>
      </c>
      <c r="C88" s="48">
        <v>6080</v>
      </c>
      <c r="D88" s="115"/>
      <c r="E88" s="61"/>
      <c r="F88" s="77">
        <v>4</v>
      </c>
      <c r="G88" s="35"/>
    </row>
    <row r="89" spans="1:7" ht="15" customHeight="1" x14ac:dyDescent="0.2">
      <c r="A89" s="81">
        <v>82</v>
      </c>
      <c r="B89" s="16" t="s">
        <v>23</v>
      </c>
      <c r="C89" s="49">
        <v>6090</v>
      </c>
      <c r="D89" s="55"/>
      <c r="E89" s="218"/>
      <c r="F89" s="101">
        <v>5</v>
      </c>
      <c r="G89" s="35"/>
    </row>
    <row r="90" spans="1:7" ht="15" customHeight="1" x14ac:dyDescent="0.2">
      <c r="A90" s="81">
        <v>83</v>
      </c>
      <c r="B90" s="13" t="s">
        <v>3</v>
      </c>
      <c r="C90" s="48">
        <v>7080</v>
      </c>
      <c r="D90" s="115"/>
      <c r="E90" s="221"/>
      <c r="F90" s="76">
        <v>6</v>
      </c>
      <c r="G90" s="35"/>
    </row>
    <row r="91" spans="1:7" ht="15" customHeight="1" x14ac:dyDescent="0.2">
      <c r="A91" s="81">
        <v>84</v>
      </c>
      <c r="B91" s="23" t="s">
        <v>4</v>
      </c>
      <c r="C91" s="183">
        <v>7250</v>
      </c>
      <c r="D91" s="55"/>
      <c r="E91" s="218"/>
      <c r="F91" s="78">
        <v>7</v>
      </c>
    </row>
    <row r="92" spans="1:7" ht="15" customHeight="1" x14ac:dyDescent="0.2">
      <c r="A92" s="81">
        <v>85</v>
      </c>
      <c r="B92" s="13" t="s">
        <v>53</v>
      </c>
      <c r="C92" s="50">
        <v>1370</v>
      </c>
      <c r="D92" s="176">
        <v>3421</v>
      </c>
      <c r="E92" s="213">
        <f>F96</f>
        <v>5</v>
      </c>
      <c r="F92" s="76">
        <v>1</v>
      </c>
    </row>
    <row r="93" spans="1:7" ht="15" customHeight="1" x14ac:dyDescent="0.2">
      <c r="A93" s="81">
        <v>86</v>
      </c>
      <c r="B93" s="13" t="s">
        <v>44</v>
      </c>
      <c r="C93" s="48">
        <v>2210</v>
      </c>
      <c r="D93" s="115"/>
      <c r="E93" s="221"/>
      <c r="F93" s="76">
        <v>2</v>
      </c>
    </row>
    <row r="94" spans="1:7" ht="15" customHeight="1" x14ac:dyDescent="0.2">
      <c r="A94" s="81">
        <v>87</v>
      </c>
      <c r="B94" s="13" t="s">
        <v>11</v>
      </c>
      <c r="C94" s="49">
        <v>4140</v>
      </c>
      <c r="D94" s="55"/>
      <c r="E94" s="218"/>
      <c r="F94" s="101">
        <v>3</v>
      </c>
    </row>
    <row r="95" spans="1:7" ht="15" customHeight="1" x14ac:dyDescent="0.2">
      <c r="A95" s="81">
        <v>88</v>
      </c>
      <c r="B95" s="13" t="s">
        <v>27</v>
      </c>
      <c r="C95" s="48">
        <v>6100</v>
      </c>
      <c r="D95" s="115"/>
      <c r="E95" s="221"/>
      <c r="F95" s="76">
        <v>4</v>
      </c>
    </row>
    <row r="96" spans="1:7" ht="15" customHeight="1" x14ac:dyDescent="0.2">
      <c r="A96" s="81">
        <v>89</v>
      </c>
      <c r="B96" s="23" t="s">
        <v>26</v>
      </c>
      <c r="C96" s="183">
        <v>6110</v>
      </c>
      <c r="D96" s="120"/>
      <c r="E96" s="212"/>
      <c r="F96" s="107">
        <v>5</v>
      </c>
    </row>
    <row r="97" spans="1:88" ht="15" customHeight="1" x14ac:dyDescent="0.2">
      <c r="A97" s="81">
        <v>90</v>
      </c>
      <c r="B97" s="13" t="s">
        <v>52</v>
      </c>
      <c r="C97" s="51">
        <v>1040</v>
      </c>
      <c r="D97" s="176">
        <v>4322</v>
      </c>
      <c r="E97" s="213">
        <f>F113</f>
        <v>17</v>
      </c>
      <c r="F97" s="76">
        <v>1</v>
      </c>
    </row>
    <row r="98" spans="1:88" ht="15" customHeight="1" x14ac:dyDescent="0.2">
      <c r="A98" s="81">
        <v>91</v>
      </c>
      <c r="B98" s="13" t="s">
        <v>50</v>
      </c>
      <c r="C98" s="51">
        <v>1050</v>
      </c>
      <c r="D98" s="55"/>
      <c r="E98" s="218"/>
      <c r="F98" s="101">
        <v>2</v>
      </c>
    </row>
    <row r="99" spans="1:88" ht="15" customHeight="1" x14ac:dyDescent="0.2">
      <c r="A99" s="81">
        <v>92</v>
      </c>
      <c r="B99" s="13" t="s">
        <v>51</v>
      </c>
      <c r="C99" s="51">
        <v>1060</v>
      </c>
      <c r="D99" s="115"/>
      <c r="E99" s="221"/>
      <c r="F99" s="76">
        <v>3</v>
      </c>
    </row>
    <row r="100" spans="1:88" ht="15" customHeight="1" x14ac:dyDescent="0.2">
      <c r="A100" s="81">
        <v>93</v>
      </c>
      <c r="B100" s="13" t="s">
        <v>43</v>
      </c>
      <c r="C100" s="51">
        <v>2180</v>
      </c>
      <c r="D100" s="55"/>
      <c r="E100" s="218"/>
      <c r="F100" s="101">
        <v>4</v>
      </c>
    </row>
    <row r="101" spans="1:88" ht="15" customHeight="1" x14ac:dyDescent="0.2">
      <c r="A101" s="81">
        <v>94</v>
      </c>
      <c r="B101" s="13" t="s">
        <v>42</v>
      </c>
      <c r="C101" s="51">
        <v>2190</v>
      </c>
      <c r="D101" s="115"/>
      <c r="E101" s="221"/>
      <c r="F101" s="76">
        <v>5</v>
      </c>
    </row>
    <row r="102" spans="1:88" s="3" customFormat="1" ht="15" customHeight="1" x14ac:dyDescent="0.2">
      <c r="A102" s="81">
        <v>95</v>
      </c>
      <c r="B102" s="23" t="s">
        <v>41</v>
      </c>
      <c r="C102" s="58">
        <v>2200</v>
      </c>
      <c r="D102" s="120"/>
      <c r="E102" s="212"/>
      <c r="F102" s="104">
        <v>6</v>
      </c>
      <c r="G102" s="7"/>
    </row>
    <row r="103" spans="1:88" ht="15" customHeight="1" x14ac:dyDescent="0.2">
      <c r="A103" s="81">
        <v>96</v>
      </c>
      <c r="B103" s="13" t="s">
        <v>65</v>
      </c>
      <c r="C103" s="51">
        <v>3140</v>
      </c>
      <c r="D103" s="121"/>
      <c r="E103" s="225"/>
      <c r="F103" s="76">
        <v>7</v>
      </c>
    </row>
    <row r="104" spans="1:88" s="19" customFormat="1" ht="16.5" customHeight="1" x14ac:dyDescent="0.2">
      <c r="A104" s="81">
        <v>97</v>
      </c>
      <c r="B104" s="13" t="s">
        <v>64</v>
      </c>
      <c r="C104" s="51">
        <v>3190</v>
      </c>
      <c r="D104" s="115"/>
      <c r="E104" s="221"/>
      <c r="F104" s="76">
        <v>8</v>
      </c>
      <c r="G104" s="71"/>
    </row>
    <row r="105" spans="1:88" ht="15" customHeight="1" x14ac:dyDescent="0.2">
      <c r="A105" s="81">
        <v>98</v>
      </c>
      <c r="B105" s="18" t="s">
        <v>12</v>
      </c>
      <c r="C105" s="57">
        <v>4130</v>
      </c>
      <c r="D105" s="122"/>
      <c r="E105" s="226"/>
      <c r="F105" s="105">
        <v>9</v>
      </c>
    </row>
    <row r="106" spans="1:88" ht="15" customHeight="1" x14ac:dyDescent="0.2">
      <c r="A106" s="81">
        <v>99</v>
      </c>
      <c r="B106" s="15" t="s">
        <v>35</v>
      </c>
      <c r="C106" s="54">
        <v>5080</v>
      </c>
      <c r="D106" s="119"/>
      <c r="E106" s="218"/>
      <c r="F106" s="101">
        <v>10</v>
      </c>
    </row>
    <row r="107" spans="1:88" s="24" customFormat="1" x14ac:dyDescent="0.2">
      <c r="A107" s="81">
        <v>100</v>
      </c>
      <c r="B107" s="23" t="s">
        <v>34</v>
      </c>
      <c r="C107" s="58">
        <v>5130</v>
      </c>
      <c r="D107" s="120"/>
      <c r="E107" s="212"/>
      <c r="F107" s="104">
        <v>11</v>
      </c>
      <c r="G107" s="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</row>
    <row r="108" spans="1:88" ht="15" customHeight="1" x14ac:dyDescent="0.2">
      <c r="A108" s="81">
        <v>101</v>
      </c>
      <c r="B108" s="145" t="s">
        <v>169</v>
      </c>
      <c r="C108" s="51">
        <v>6190</v>
      </c>
      <c r="D108" s="121"/>
      <c r="E108" s="225"/>
      <c r="F108" s="76">
        <v>12</v>
      </c>
    </row>
    <row r="109" spans="1:88" ht="15" customHeight="1" x14ac:dyDescent="0.2">
      <c r="A109" s="81">
        <v>102</v>
      </c>
      <c r="B109" s="15" t="s">
        <v>25</v>
      </c>
      <c r="C109" s="54">
        <v>6240</v>
      </c>
      <c r="D109" s="55"/>
      <c r="E109" s="218"/>
      <c r="F109" s="101">
        <v>13</v>
      </c>
    </row>
    <row r="110" spans="1:88" ht="15" customHeight="1" x14ac:dyDescent="0.2">
      <c r="A110" s="81">
        <v>103</v>
      </c>
      <c r="B110" s="13" t="s">
        <v>24</v>
      </c>
      <c r="C110" s="51">
        <v>6250</v>
      </c>
      <c r="D110" s="115"/>
      <c r="E110" s="221"/>
      <c r="F110" s="76">
        <v>14</v>
      </c>
    </row>
    <row r="111" spans="1:88" ht="15" customHeight="1" x14ac:dyDescent="0.2">
      <c r="A111" s="81">
        <v>104</v>
      </c>
      <c r="B111" s="80" t="s">
        <v>8</v>
      </c>
      <c r="C111" s="130">
        <v>7170</v>
      </c>
      <c r="D111" s="115"/>
      <c r="E111" s="221"/>
      <c r="F111" s="76">
        <v>15</v>
      </c>
    </row>
    <row r="112" spans="1:88" ht="15" customHeight="1" x14ac:dyDescent="0.2">
      <c r="A112" s="81">
        <v>105</v>
      </c>
      <c r="B112" s="80" t="s">
        <v>6</v>
      </c>
      <c r="C112" s="130">
        <v>7180</v>
      </c>
      <c r="D112" s="119"/>
      <c r="E112" s="61"/>
      <c r="F112" s="77">
        <v>16</v>
      </c>
    </row>
    <row r="113" spans="1:7" ht="15" customHeight="1" thickBot="1" x14ac:dyDescent="0.25">
      <c r="A113" s="81">
        <v>106</v>
      </c>
      <c r="B113" s="12" t="s">
        <v>7</v>
      </c>
      <c r="C113" s="53">
        <v>7210</v>
      </c>
      <c r="D113" s="114"/>
      <c r="E113" s="227"/>
      <c r="F113" s="102">
        <v>17</v>
      </c>
    </row>
    <row r="114" spans="1:7" ht="15" customHeight="1" thickBot="1" x14ac:dyDescent="0.25">
      <c r="A114" s="86" t="s">
        <v>70</v>
      </c>
      <c r="B114" s="5"/>
      <c r="C114" s="62"/>
      <c r="D114" s="40"/>
      <c r="E114" s="127">
        <f>G114</f>
        <v>13</v>
      </c>
      <c r="F114" s="106"/>
      <c r="G114" s="17">
        <f>F115+F126+F127</f>
        <v>13</v>
      </c>
    </row>
    <row r="115" spans="1:7" ht="15" customHeight="1" x14ac:dyDescent="0.2">
      <c r="A115" s="184">
        <v>107</v>
      </c>
      <c r="B115" s="185" t="s">
        <v>136</v>
      </c>
      <c r="C115" s="186">
        <v>7501</v>
      </c>
      <c r="D115" s="187">
        <v>3314</v>
      </c>
      <c r="E115" s="228">
        <f>F115</f>
        <v>1</v>
      </c>
      <c r="F115" s="188">
        <v>1</v>
      </c>
    </row>
    <row r="116" spans="1:7" ht="15" customHeight="1" x14ac:dyDescent="0.2">
      <c r="A116" s="81">
        <f>SUM(A115+1)</f>
        <v>108</v>
      </c>
      <c r="B116" s="26" t="s">
        <v>137</v>
      </c>
      <c r="C116" s="51">
        <v>1501</v>
      </c>
      <c r="D116" s="189">
        <v>3315</v>
      </c>
      <c r="E116" s="176">
        <f>F126</f>
        <v>11</v>
      </c>
      <c r="F116" s="76">
        <v>1</v>
      </c>
    </row>
    <row r="117" spans="1:7" ht="15" customHeight="1" x14ac:dyDescent="0.2">
      <c r="A117" s="81">
        <f t="shared" ref="A117:A127" si="0">SUM(A116+1)</f>
        <v>109</v>
      </c>
      <c r="B117" s="26" t="s">
        <v>138</v>
      </c>
      <c r="C117" s="51">
        <v>2501</v>
      </c>
      <c r="D117" s="124"/>
      <c r="E117" s="115"/>
      <c r="F117" s="76">
        <v>2</v>
      </c>
    </row>
    <row r="118" spans="1:7" ht="15" customHeight="1" x14ac:dyDescent="0.2">
      <c r="A118" s="84">
        <f t="shared" si="0"/>
        <v>110</v>
      </c>
      <c r="B118" s="27" t="s">
        <v>139</v>
      </c>
      <c r="C118" s="54">
        <v>3501</v>
      </c>
      <c r="D118" s="125"/>
      <c r="E118" s="119"/>
      <c r="F118" s="77">
        <v>3</v>
      </c>
    </row>
    <row r="119" spans="1:7" ht="15" customHeight="1" x14ac:dyDescent="0.2">
      <c r="A119" s="81">
        <f t="shared" si="0"/>
        <v>111</v>
      </c>
      <c r="B119" s="13" t="s">
        <v>140</v>
      </c>
      <c r="C119" s="51">
        <v>3502</v>
      </c>
      <c r="D119" s="124"/>
      <c r="E119" s="115"/>
      <c r="F119" s="76">
        <v>4</v>
      </c>
    </row>
    <row r="120" spans="1:7" ht="15" customHeight="1" x14ac:dyDescent="0.2">
      <c r="A120" s="31">
        <f t="shared" si="0"/>
        <v>112</v>
      </c>
      <c r="B120" s="1" t="s">
        <v>141</v>
      </c>
      <c r="C120" s="59">
        <v>3503</v>
      </c>
      <c r="D120" s="91"/>
      <c r="E120" s="55"/>
      <c r="F120" s="101">
        <v>5</v>
      </c>
    </row>
    <row r="121" spans="1:7" ht="15" customHeight="1" x14ac:dyDescent="0.2">
      <c r="A121" s="81">
        <f t="shared" si="0"/>
        <v>113</v>
      </c>
      <c r="B121" s="26" t="s">
        <v>1</v>
      </c>
      <c r="C121" s="51">
        <v>4501</v>
      </c>
      <c r="D121" s="124"/>
      <c r="E121" s="115"/>
      <c r="F121" s="76">
        <v>6</v>
      </c>
    </row>
    <row r="122" spans="1:7" ht="15" customHeight="1" x14ac:dyDescent="0.2">
      <c r="A122" s="85">
        <f t="shared" si="0"/>
        <v>114</v>
      </c>
      <c r="B122" s="26" t="s">
        <v>142</v>
      </c>
      <c r="C122" s="51">
        <v>4502</v>
      </c>
      <c r="D122" s="124"/>
      <c r="E122" s="115"/>
      <c r="F122" s="76">
        <v>7</v>
      </c>
    </row>
    <row r="123" spans="1:7" ht="15" customHeight="1" x14ac:dyDescent="0.2">
      <c r="A123" s="81">
        <v>115</v>
      </c>
      <c r="B123" s="26" t="s">
        <v>171</v>
      </c>
      <c r="C123" s="51">
        <v>4503</v>
      </c>
      <c r="D123" s="124"/>
      <c r="E123" s="115"/>
      <c r="F123" s="76">
        <v>8</v>
      </c>
    </row>
    <row r="124" spans="1:7" ht="15" customHeight="1" x14ac:dyDescent="0.2">
      <c r="A124" s="81">
        <f>SUM(A123+1)</f>
        <v>116</v>
      </c>
      <c r="B124" s="26" t="s">
        <v>143</v>
      </c>
      <c r="C124" s="51">
        <v>5501</v>
      </c>
      <c r="D124" s="124"/>
      <c r="E124" s="115"/>
      <c r="F124" s="76">
        <v>9</v>
      </c>
    </row>
    <row r="125" spans="1:7" ht="15" customHeight="1" x14ac:dyDescent="0.2">
      <c r="A125" s="81">
        <f t="shared" si="0"/>
        <v>117</v>
      </c>
      <c r="B125" s="1" t="s">
        <v>144</v>
      </c>
      <c r="C125" s="59">
        <v>5503</v>
      </c>
      <c r="D125" s="91"/>
      <c r="E125" s="55"/>
      <c r="F125" s="101">
        <v>10</v>
      </c>
    </row>
    <row r="126" spans="1:7" ht="15" customHeight="1" x14ac:dyDescent="0.2">
      <c r="A126" s="84">
        <f t="shared" si="0"/>
        <v>118</v>
      </c>
      <c r="B126" s="28" t="s">
        <v>145</v>
      </c>
      <c r="C126" s="58">
        <v>6501</v>
      </c>
      <c r="D126" s="126"/>
      <c r="E126" s="120"/>
      <c r="F126" s="107">
        <v>11</v>
      </c>
    </row>
    <row r="127" spans="1:7" s="29" customFormat="1" ht="14.25" customHeight="1" thickBot="1" x14ac:dyDescent="0.25">
      <c r="A127" s="81">
        <f t="shared" si="0"/>
        <v>119</v>
      </c>
      <c r="B127" s="200" t="s">
        <v>106</v>
      </c>
      <c r="C127" s="53">
        <v>6502</v>
      </c>
      <c r="D127" s="197">
        <v>3392</v>
      </c>
      <c r="E127" s="229">
        <f>F127</f>
        <v>1</v>
      </c>
      <c r="F127" s="98">
        <v>1</v>
      </c>
      <c r="G127" s="72"/>
    </row>
    <row r="128" spans="1:7" s="143" customFormat="1" ht="15.75" thickBot="1" x14ac:dyDescent="0.25">
      <c r="A128" s="88" t="s">
        <v>71</v>
      </c>
      <c r="B128" s="6"/>
      <c r="C128" s="63"/>
      <c r="D128" s="127"/>
      <c r="E128" s="127">
        <f>G128</f>
        <v>15</v>
      </c>
      <c r="F128" s="108"/>
      <c r="G128" s="142">
        <f>F134+F143</f>
        <v>15</v>
      </c>
    </row>
    <row r="129" spans="1:7" s="143" customFormat="1" ht="15" x14ac:dyDescent="0.2">
      <c r="A129" s="160">
        <v>120</v>
      </c>
      <c r="B129" s="148" t="s">
        <v>185</v>
      </c>
      <c r="C129" s="159">
        <v>1602</v>
      </c>
      <c r="D129" s="140">
        <v>4350</v>
      </c>
      <c r="E129" s="230">
        <f>F134</f>
        <v>6</v>
      </c>
      <c r="F129" s="141">
        <v>1</v>
      </c>
      <c r="G129" s="142"/>
    </row>
    <row r="130" spans="1:7" s="143" customFormat="1" ht="15" x14ac:dyDescent="0.2">
      <c r="A130" s="160">
        <v>121</v>
      </c>
      <c r="B130" s="20" t="s">
        <v>188</v>
      </c>
      <c r="C130" s="51">
        <v>2601</v>
      </c>
      <c r="D130" s="140"/>
      <c r="E130" s="231"/>
      <c r="F130" s="141">
        <v>2</v>
      </c>
      <c r="G130" s="142"/>
    </row>
    <row r="131" spans="1:7" s="143" customFormat="1" ht="15" x14ac:dyDescent="0.2">
      <c r="A131" s="160">
        <v>122</v>
      </c>
      <c r="B131" s="161" t="s">
        <v>190</v>
      </c>
      <c r="C131" s="115">
        <v>3603</v>
      </c>
      <c r="D131" s="140"/>
      <c r="E131" s="231"/>
      <c r="F131" s="141">
        <v>3</v>
      </c>
      <c r="G131" s="142"/>
    </row>
    <row r="132" spans="1:7" s="143" customFormat="1" ht="15" x14ac:dyDescent="0.2">
      <c r="A132" s="160">
        <v>123</v>
      </c>
      <c r="B132" s="20" t="s">
        <v>81</v>
      </c>
      <c r="C132" s="51">
        <v>5602</v>
      </c>
      <c r="D132" s="140"/>
      <c r="E132" s="231"/>
      <c r="F132" s="141">
        <v>4</v>
      </c>
      <c r="G132" s="142"/>
    </row>
    <row r="133" spans="1:7" s="143" customFormat="1" x14ac:dyDescent="0.2">
      <c r="A133" s="160">
        <v>124</v>
      </c>
      <c r="B133" s="20" t="s">
        <v>192</v>
      </c>
      <c r="C133" s="51">
        <v>5603</v>
      </c>
      <c r="D133" s="144"/>
      <c r="E133" s="232"/>
      <c r="F133" s="141">
        <v>5</v>
      </c>
      <c r="G133" s="142"/>
    </row>
    <row r="134" spans="1:7" ht="29.25" customHeight="1" x14ac:dyDescent="0.25">
      <c r="A134" s="160">
        <v>125</v>
      </c>
      <c r="B134" s="139" t="s">
        <v>172</v>
      </c>
      <c r="C134" s="158">
        <v>6601</v>
      </c>
      <c r="D134" s="139"/>
      <c r="E134" s="219"/>
      <c r="F134" s="205">
        <v>6</v>
      </c>
    </row>
    <row r="135" spans="1:7" ht="15" customHeight="1" x14ac:dyDescent="0.2">
      <c r="A135" s="160">
        <v>126</v>
      </c>
      <c r="B135" s="30" t="s">
        <v>186</v>
      </c>
      <c r="C135" s="64">
        <v>1603</v>
      </c>
      <c r="D135" s="140">
        <v>4357</v>
      </c>
      <c r="E135" s="233">
        <f>F143</f>
        <v>9</v>
      </c>
      <c r="F135" s="77">
        <v>1</v>
      </c>
    </row>
    <row r="136" spans="1:7" ht="15" customHeight="1" x14ac:dyDescent="0.2">
      <c r="A136" s="160">
        <v>127</v>
      </c>
      <c r="B136" s="73" t="s">
        <v>187</v>
      </c>
      <c r="C136" s="51">
        <v>1605</v>
      </c>
      <c r="D136" s="222"/>
      <c r="E136" s="100"/>
      <c r="F136" s="77">
        <v>2</v>
      </c>
    </row>
    <row r="137" spans="1:7" x14ac:dyDescent="0.2">
      <c r="A137" s="160">
        <v>128</v>
      </c>
      <c r="B137" s="20" t="s">
        <v>80</v>
      </c>
      <c r="C137" s="51">
        <v>1606</v>
      </c>
      <c r="D137" s="124"/>
      <c r="E137" s="119"/>
      <c r="F137" s="77">
        <f t="shared" ref="F137:F143" si="1">F136+1</f>
        <v>3</v>
      </c>
    </row>
    <row r="138" spans="1:7" ht="15" customHeight="1" x14ac:dyDescent="0.2">
      <c r="A138" s="160">
        <v>129</v>
      </c>
      <c r="B138" s="74" t="s">
        <v>150</v>
      </c>
      <c r="C138" s="75">
        <v>1607</v>
      </c>
      <c r="D138" s="124"/>
      <c r="E138" s="119"/>
      <c r="F138" s="77">
        <f t="shared" si="1"/>
        <v>4</v>
      </c>
    </row>
    <row r="139" spans="1:7" x14ac:dyDescent="0.2">
      <c r="A139" s="160">
        <v>130</v>
      </c>
      <c r="B139" s="20" t="s">
        <v>189</v>
      </c>
      <c r="C139" s="51">
        <v>3602</v>
      </c>
      <c r="D139" s="124"/>
      <c r="E139" s="119"/>
      <c r="F139" s="77">
        <v>5</v>
      </c>
    </row>
    <row r="140" spans="1:7" ht="15" customHeight="1" x14ac:dyDescent="0.2">
      <c r="A140" s="160">
        <v>131</v>
      </c>
      <c r="B140" s="134" t="s">
        <v>191</v>
      </c>
      <c r="C140" s="51">
        <v>4601</v>
      </c>
      <c r="D140" s="124"/>
      <c r="E140" s="119"/>
      <c r="F140" s="77">
        <v>6</v>
      </c>
    </row>
    <row r="141" spans="1:7" ht="15" customHeight="1" x14ac:dyDescent="0.2">
      <c r="A141" s="160">
        <v>132</v>
      </c>
      <c r="B141" s="137" t="s">
        <v>184</v>
      </c>
      <c r="C141" s="163">
        <v>5604</v>
      </c>
      <c r="D141" s="124"/>
      <c r="E141" s="119"/>
      <c r="F141" s="77">
        <v>7</v>
      </c>
    </row>
    <row r="142" spans="1:7" ht="15" customHeight="1" x14ac:dyDescent="0.2">
      <c r="A142" s="160">
        <v>133</v>
      </c>
      <c r="B142" s="138" t="s">
        <v>196</v>
      </c>
      <c r="C142" s="238">
        <v>6603</v>
      </c>
      <c r="D142" s="124"/>
      <c r="E142" s="119"/>
      <c r="F142" s="77">
        <v>8</v>
      </c>
    </row>
    <row r="143" spans="1:7" ht="14.25" customHeight="1" thickBot="1" x14ac:dyDescent="0.25">
      <c r="A143" s="160">
        <v>134</v>
      </c>
      <c r="B143" s="32" t="s">
        <v>193</v>
      </c>
      <c r="C143" s="53">
        <v>7601</v>
      </c>
      <c r="D143" s="128"/>
      <c r="E143" s="234"/>
      <c r="F143" s="78">
        <f t="shared" si="1"/>
        <v>9</v>
      </c>
    </row>
    <row r="144" spans="1:7" ht="15" customHeight="1" thickBot="1" x14ac:dyDescent="0.3">
      <c r="A144" s="89" t="s">
        <v>72</v>
      </c>
      <c r="B144" s="235"/>
      <c r="C144" s="208"/>
      <c r="D144" s="129"/>
      <c r="E144" s="127">
        <f>G144</f>
        <v>7</v>
      </c>
      <c r="F144" s="109"/>
      <c r="G144" s="17">
        <f>F145+F148+F149+F150+F151</f>
        <v>7</v>
      </c>
    </row>
    <row r="145" spans="1:7" ht="15" customHeight="1" x14ac:dyDescent="0.2">
      <c r="A145" s="190">
        <v>135</v>
      </c>
      <c r="B145" s="33" t="s">
        <v>82</v>
      </c>
      <c r="C145" s="65">
        <v>7701</v>
      </c>
      <c r="D145" s="191">
        <v>3522</v>
      </c>
      <c r="E145" s="236">
        <f>F145</f>
        <v>1</v>
      </c>
      <c r="F145" s="192">
        <v>1</v>
      </c>
    </row>
    <row r="146" spans="1:7" ht="15" customHeight="1" x14ac:dyDescent="0.2">
      <c r="A146" s="90">
        <v>136</v>
      </c>
      <c r="B146" s="20" t="s">
        <v>83</v>
      </c>
      <c r="C146" s="64">
        <v>4702</v>
      </c>
      <c r="D146" s="189">
        <v>3523</v>
      </c>
      <c r="E146" s="176">
        <f>F148</f>
        <v>3</v>
      </c>
      <c r="F146" s="76">
        <v>1</v>
      </c>
    </row>
    <row r="147" spans="1:7" ht="15" customHeight="1" x14ac:dyDescent="0.2">
      <c r="A147" s="90">
        <f t="shared" ref="A147:A151" si="2">SUM(A146+1)</f>
        <v>137</v>
      </c>
      <c r="B147" s="20" t="s">
        <v>84</v>
      </c>
      <c r="C147" s="64">
        <v>5702</v>
      </c>
      <c r="D147" s="124"/>
      <c r="E147" s="115"/>
      <c r="F147" s="76">
        <v>2</v>
      </c>
    </row>
    <row r="148" spans="1:7" ht="15" customHeight="1" x14ac:dyDescent="0.2">
      <c r="A148" s="90">
        <f t="shared" si="2"/>
        <v>138</v>
      </c>
      <c r="B148" s="20" t="s">
        <v>85</v>
      </c>
      <c r="C148" s="64">
        <v>7702</v>
      </c>
      <c r="D148" s="124"/>
      <c r="E148" s="115"/>
      <c r="F148" s="103">
        <v>3</v>
      </c>
    </row>
    <row r="149" spans="1:7" ht="15" customHeight="1" x14ac:dyDescent="0.2">
      <c r="A149" s="193">
        <f t="shared" si="2"/>
        <v>139</v>
      </c>
      <c r="B149" s="194" t="s">
        <v>86</v>
      </c>
      <c r="C149" s="64">
        <v>5721</v>
      </c>
      <c r="D149" s="189">
        <v>3529</v>
      </c>
      <c r="E149" s="176">
        <f>F149</f>
        <v>1</v>
      </c>
      <c r="F149" s="103">
        <v>1</v>
      </c>
    </row>
    <row r="150" spans="1:7" ht="15" customHeight="1" x14ac:dyDescent="0.2">
      <c r="A150" s="90">
        <f t="shared" si="2"/>
        <v>140</v>
      </c>
      <c r="B150" s="20" t="s">
        <v>87</v>
      </c>
      <c r="C150" s="64">
        <v>6731</v>
      </c>
      <c r="D150" s="189">
        <v>3532</v>
      </c>
      <c r="E150" s="176">
        <f>F150</f>
        <v>1</v>
      </c>
      <c r="F150" s="103">
        <v>1</v>
      </c>
    </row>
    <row r="151" spans="1:7" ht="15" customHeight="1" thickBot="1" x14ac:dyDescent="0.25">
      <c r="A151" s="195">
        <f t="shared" si="2"/>
        <v>141</v>
      </c>
      <c r="B151" s="32" t="s">
        <v>88</v>
      </c>
      <c r="C151" s="196">
        <v>7711</v>
      </c>
      <c r="D151" s="197">
        <v>3533</v>
      </c>
      <c r="E151" s="229">
        <f>F151</f>
        <v>1</v>
      </c>
      <c r="F151" s="98">
        <v>1</v>
      </c>
    </row>
    <row r="152" spans="1:7" ht="15" customHeight="1" thickBot="1" x14ac:dyDescent="0.25">
      <c r="A152" s="86" t="s">
        <v>104</v>
      </c>
      <c r="B152" s="5"/>
      <c r="C152" s="62"/>
      <c r="D152" s="40"/>
      <c r="E152" s="40">
        <f>G152</f>
        <v>1</v>
      </c>
      <c r="F152" s="106"/>
      <c r="G152" s="17">
        <f>F153</f>
        <v>1</v>
      </c>
    </row>
    <row r="153" spans="1:7" ht="15" customHeight="1" thickBot="1" x14ac:dyDescent="0.25">
      <c r="A153" s="87">
        <v>142</v>
      </c>
      <c r="B153" s="25" t="s">
        <v>89</v>
      </c>
      <c r="C153" s="60">
        <v>801</v>
      </c>
      <c r="D153" s="123">
        <v>2212</v>
      </c>
      <c r="E153" s="79">
        <f>F153</f>
        <v>1</v>
      </c>
      <c r="F153" s="93">
        <v>1</v>
      </c>
    </row>
    <row r="154" spans="1:7" ht="15" customHeight="1" thickBot="1" x14ac:dyDescent="0.25">
      <c r="A154" s="91"/>
      <c r="B154" s="1"/>
      <c r="C154" s="66"/>
      <c r="D154" s="91"/>
      <c r="E154" s="91"/>
      <c r="F154" s="110"/>
    </row>
    <row r="155" spans="1:7" ht="15" customHeight="1" thickBot="1" x14ac:dyDescent="0.25">
      <c r="A155" s="170" t="s">
        <v>178</v>
      </c>
      <c r="B155" s="171"/>
      <c r="C155" s="170">
        <f>SUM(C156:C162)</f>
        <v>141</v>
      </c>
    </row>
    <row r="156" spans="1:7" ht="15" customHeight="1" x14ac:dyDescent="0.2">
      <c r="A156" s="172" t="s">
        <v>173</v>
      </c>
      <c r="B156" s="173"/>
      <c r="C156" s="172">
        <f>G3</f>
        <v>1</v>
      </c>
    </row>
    <row r="157" spans="1:7" ht="15" customHeight="1" x14ac:dyDescent="0.2">
      <c r="A157" s="244" t="s">
        <v>93</v>
      </c>
      <c r="B157" s="245"/>
      <c r="C157" s="168">
        <f>G5</f>
        <v>1</v>
      </c>
    </row>
    <row r="158" spans="1:7" ht="15" customHeight="1" x14ac:dyDescent="0.2">
      <c r="A158" s="168" t="s">
        <v>0</v>
      </c>
      <c r="B158" s="169"/>
      <c r="C158" s="68">
        <f>G7</f>
        <v>103</v>
      </c>
    </row>
    <row r="159" spans="1:7" ht="15" customHeight="1" x14ac:dyDescent="0.2">
      <c r="A159" s="67" t="s">
        <v>68</v>
      </c>
      <c r="B159" s="165"/>
      <c r="C159" s="67">
        <f>G114</f>
        <v>13</v>
      </c>
    </row>
    <row r="160" spans="1:7" ht="15" customHeight="1" x14ac:dyDescent="0.2">
      <c r="A160" s="67" t="s">
        <v>91</v>
      </c>
      <c r="B160" s="165"/>
      <c r="C160" s="67">
        <f>G128</f>
        <v>15</v>
      </c>
    </row>
    <row r="161" spans="1:3" ht="15" customHeight="1" x14ac:dyDescent="0.2">
      <c r="A161" s="67" t="s">
        <v>90</v>
      </c>
      <c r="B161" s="165"/>
      <c r="C161" s="67">
        <f>G144</f>
        <v>7</v>
      </c>
    </row>
    <row r="162" spans="1:3" ht="15" customHeight="1" thickBot="1" x14ac:dyDescent="0.25">
      <c r="A162" s="69" t="s">
        <v>67</v>
      </c>
      <c r="B162" s="166"/>
      <c r="C162" s="69">
        <f>G152</f>
        <v>1</v>
      </c>
    </row>
    <row r="163" spans="1:3" x14ac:dyDescent="0.2">
      <c r="A163" s="2"/>
    </row>
    <row r="164" spans="1:3" x14ac:dyDescent="0.2">
      <c r="A164" s="92" t="s">
        <v>197</v>
      </c>
      <c r="B164" s="34"/>
    </row>
    <row r="165" spans="1:3" x14ac:dyDescent="0.2">
      <c r="A165" s="92" t="s">
        <v>79</v>
      </c>
      <c r="B165" s="34"/>
    </row>
    <row r="166" spans="1:3" x14ac:dyDescent="0.2">
      <c r="A166" s="92"/>
      <c r="B166" s="34"/>
    </row>
    <row r="167" spans="1:3" x14ac:dyDescent="0.2">
      <c r="A167" s="92"/>
      <c r="B167" s="34"/>
    </row>
  </sheetData>
  <autoFilter ref="A2:CJ152"/>
  <mergeCells count="3">
    <mergeCell ref="A1:F1"/>
    <mergeCell ref="A3:F3"/>
    <mergeCell ref="A157:B157"/>
  </mergeCells>
  <phoneticPr fontId="2" type="noConversion"/>
  <printOptions horizontalCentered="1"/>
  <pageMargins left="0" right="0" top="0.98425196850393704" bottom="0.98425196850393704" header="0.51181102362204722" footer="0.51181102362204722"/>
  <pageSetup paperSize="9" scale="82" orientation="portrait" r:id="rId1"/>
  <headerFooter alignWithMargins="0"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49B030346FAE498CB1255262FDEE71" ma:contentTypeVersion="0" ma:contentTypeDescription="Vytvořit nový dokument" ma:contentTypeScope="" ma:versionID="bd57e45db6d4ca64bbcca17324b1ab37">
  <xsd:schema xmlns:xsd="http://www.w3.org/2001/XMLSchema" xmlns:p="http://schemas.microsoft.com/office/2006/metadata/properties" targetNamespace="http://schemas.microsoft.com/office/2006/metadata/properties" ma:root="true" ma:fieldsID="6e09d84638f9847586fe3e45fca2917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739C88-8D53-4B43-B88B-0F92C9F9B31E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B101D3-1084-402C-9810-A24CCA8ED2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EFFD384-188F-44EF-97A8-F122D5B404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Seznam PO ÚK</vt:lpstr>
      <vt:lpstr>'Seznam PO ÚK'!Názvy_tisku</vt:lpstr>
      <vt:lpstr>'Seznam PO ÚK'!Oblast_tisku</vt:lpstr>
    </vt:vector>
  </TitlesOfParts>
  <Company>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ČÍSELNÍK ÚK 2013_k_5.12.2013</dc:title>
  <dc:creator>Pechrova.m</dc:creator>
  <cp:lastModifiedBy>dlouha.v</cp:lastModifiedBy>
  <cp:lastPrinted>2013-09-09T09:29:02Z</cp:lastPrinted>
  <dcterms:created xsi:type="dcterms:W3CDTF">2002-01-10T14:10:30Z</dcterms:created>
  <dcterms:modified xsi:type="dcterms:W3CDTF">2017-06-09T06:15:00Z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0x0101005349B030346FAE498CB1255262FDEE71</vt:lpwstr>
  </property>
  <property fmtid="{D5CDD505-2E9C-101B-9397-08002B2CF9AE}" pid="4" name="Order">
    <vt:r8>10600</vt:r8>
  </property>
</Properties>
</file>