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120" yWindow="105" windowWidth="15120" windowHeight="8010"/>
  </bookViews>
  <sheets>
    <sheet name="vyúčtování dotace" sheetId="3" r:id="rId1"/>
  </sheets>
  <definedNames>
    <definedName name="_xlnm.Print_Area" localSheetId="0">'vyúčtování dotace'!$A$1:$O$164</definedName>
  </definedNames>
  <calcPr calcId="125725"/>
</workbook>
</file>

<file path=xl/calcChain.xml><?xml version="1.0" encoding="utf-8"?>
<calcChain xmlns="http://schemas.openxmlformats.org/spreadsheetml/2006/main">
  <c r="R77" i="3"/>
  <c r="R76"/>
  <c r="R75"/>
  <c r="R74"/>
  <c r="R73"/>
  <c r="R72"/>
  <c r="R71"/>
  <c r="R70"/>
  <c r="R69"/>
  <c r="R68"/>
  <c r="Q77"/>
  <c r="Q76"/>
  <c r="Q75"/>
  <c r="Q74"/>
  <c r="Q73"/>
  <c r="Q72"/>
  <c r="Q71"/>
  <c r="Q70"/>
  <c r="Q69"/>
  <c r="Q68"/>
  <c r="O77"/>
  <c r="O76"/>
  <c r="O75"/>
  <c r="O74"/>
  <c r="O73"/>
  <c r="O72"/>
  <c r="O71"/>
  <c r="O70"/>
  <c r="O69"/>
  <c r="O68"/>
  <c r="N77"/>
  <c r="N76"/>
  <c r="N75"/>
  <c r="N74"/>
  <c r="N73"/>
  <c r="N72"/>
  <c r="N71"/>
  <c r="N70"/>
  <c r="N69"/>
  <c r="N68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I77"/>
  <c r="I76"/>
  <c r="I75"/>
  <c r="I74"/>
  <c r="I73"/>
  <c r="I72"/>
  <c r="I71"/>
  <c r="I70"/>
  <c r="I69"/>
  <c r="I68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R36"/>
  <c r="R35"/>
  <c r="R34"/>
  <c r="R33"/>
  <c r="R32"/>
  <c r="K47"/>
  <c r="K46"/>
  <c r="K45"/>
  <c r="K44"/>
  <c r="K43"/>
  <c r="K42"/>
  <c r="K41"/>
  <c r="K40"/>
  <c r="K39"/>
  <c r="K38"/>
  <c r="K37"/>
  <c r="K36"/>
  <c r="K35"/>
  <c r="K34"/>
  <c r="K33"/>
  <c r="K32"/>
  <c r="O36"/>
  <c r="O35"/>
  <c r="Q35" s="1"/>
  <c r="O34"/>
  <c r="O33"/>
  <c r="Q33" s="1"/>
  <c r="O32"/>
  <c r="N36"/>
  <c r="N35"/>
  <c r="N34"/>
  <c r="N33"/>
  <c r="N32"/>
  <c r="I36"/>
  <c r="I35"/>
  <c r="I34"/>
  <c r="I33"/>
  <c r="I32"/>
  <c r="G47"/>
  <c r="G46"/>
  <c r="G45"/>
  <c r="G44"/>
  <c r="G43"/>
  <c r="G42"/>
  <c r="G41"/>
  <c r="G40"/>
  <c r="G39"/>
  <c r="G38"/>
  <c r="G37"/>
  <c r="G36"/>
  <c r="G35"/>
  <c r="G34"/>
  <c r="G33"/>
  <c r="G32"/>
  <c r="Q36"/>
  <c r="Q34"/>
  <c r="Q32"/>
  <c r="J103"/>
  <c r="J102"/>
  <c r="J101"/>
  <c r="J100"/>
  <c r="R61"/>
  <c r="R88"/>
  <c r="R87"/>
  <c r="R86"/>
  <c r="R85"/>
  <c r="R84"/>
  <c r="R83"/>
  <c r="R82"/>
  <c r="R81"/>
  <c r="R80"/>
  <c r="R79"/>
  <c r="R78"/>
  <c r="R67"/>
  <c r="R66"/>
  <c r="R65"/>
  <c r="R64"/>
  <c r="R63"/>
  <c r="R62"/>
  <c r="R21"/>
  <c r="R22"/>
  <c r="R23"/>
  <c r="R24"/>
  <c r="R25"/>
  <c r="R26"/>
  <c r="R27"/>
  <c r="R28"/>
  <c r="R29"/>
  <c r="R30"/>
  <c r="R31"/>
  <c r="R37"/>
  <c r="R38"/>
  <c r="R39"/>
  <c r="R40"/>
  <c r="R41"/>
  <c r="R42"/>
  <c r="R43"/>
  <c r="R44"/>
  <c r="R45"/>
  <c r="R46"/>
  <c r="R47"/>
  <c r="R20"/>
  <c r="M89"/>
  <c r="K91" s="1"/>
  <c r="J89"/>
  <c r="H89"/>
  <c r="O88"/>
  <c r="Q88" s="1"/>
  <c r="N88"/>
  <c r="I88"/>
  <c r="O87"/>
  <c r="Q87" s="1"/>
  <c r="N87"/>
  <c r="I87"/>
  <c r="O86"/>
  <c r="Q86" s="1"/>
  <c r="N86"/>
  <c r="I86"/>
  <c r="O85"/>
  <c r="Q85" s="1"/>
  <c r="N85"/>
  <c r="I85"/>
  <c r="O84"/>
  <c r="Q84" s="1"/>
  <c r="N84"/>
  <c r="I84"/>
  <c r="O83"/>
  <c r="Q83" s="1"/>
  <c r="N83"/>
  <c r="I83"/>
  <c r="O82"/>
  <c r="Q82" s="1"/>
  <c r="N82"/>
  <c r="I82"/>
  <c r="O81"/>
  <c r="Q81" s="1"/>
  <c r="N81"/>
  <c r="I81"/>
  <c r="O80"/>
  <c r="Q80" s="1"/>
  <c r="N80"/>
  <c r="I80"/>
  <c r="O79"/>
  <c r="Q79" s="1"/>
  <c r="N79"/>
  <c r="I79"/>
  <c r="O78"/>
  <c r="Q78" s="1"/>
  <c r="N78"/>
  <c r="I78"/>
  <c r="O67"/>
  <c r="Q67" s="1"/>
  <c r="K67"/>
  <c r="N67" s="1"/>
  <c r="G67"/>
  <c r="I67" s="1"/>
  <c r="O66"/>
  <c r="Q66" s="1"/>
  <c r="K66"/>
  <c r="N66" s="1"/>
  <c r="G66"/>
  <c r="I66" s="1"/>
  <c r="O65"/>
  <c r="Q65" s="1"/>
  <c r="K65"/>
  <c r="N65" s="1"/>
  <c r="G65"/>
  <c r="I65" s="1"/>
  <c r="O64"/>
  <c r="Q64" s="1"/>
  <c r="K64"/>
  <c r="N64" s="1"/>
  <c r="G64"/>
  <c r="I64" s="1"/>
  <c r="O63"/>
  <c r="Q63" s="1"/>
  <c r="K63"/>
  <c r="N63" s="1"/>
  <c r="G63"/>
  <c r="I63" s="1"/>
  <c r="O62"/>
  <c r="Q62" s="1"/>
  <c r="K62"/>
  <c r="N62" s="1"/>
  <c r="G62"/>
  <c r="I62" s="1"/>
  <c r="O61"/>
  <c r="K61"/>
  <c r="N61" s="1"/>
  <c r="G61"/>
  <c r="I61" s="1"/>
  <c r="J48"/>
  <c r="M91" l="1"/>
  <c r="O89"/>
  <c r="L98" s="1"/>
  <c r="Q61"/>
  <c r="M92"/>
  <c r="O20"/>
  <c r="Q20" s="1"/>
  <c r="O21" l="1"/>
  <c r="O22"/>
  <c r="Q22" s="1"/>
  <c r="O23"/>
  <c r="Q23" s="1"/>
  <c r="O24"/>
  <c r="Q24" s="1"/>
  <c r="O25"/>
  <c r="Q25" s="1"/>
  <c r="O26"/>
  <c r="Q26" s="1"/>
  <c r="O27"/>
  <c r="Q27" s="1"/>
  <c r="O28"/>
  <c r="Q28" s="1"/>
  <c r="O29"/>
  <c r="Q29" s="1"/>
  <c r="O30"/>
  <c r="Q30" s="1"/>
  <c r="O31"/>
  <c r="Q31" s="1"/>
  <c r="O37"/>
  <c r="Q37" s="1"/>
  <c r="O38"/>
  <c r="Q38" s="1"/>
  <c r="O39"/>
  <c r="Q39" s="1"/>
  <c r="O40"/>
  <c r="Q40" s="1"/>
  <c r="O41"/>
  <c r="Q41" s="1"/>
  <c r="O42"/>
  <c r="Q42" s="1"/>
  <c r="O43"/>
  <c r="Q43" s="1"/>
  <c r="O44"/>
  <c r="Q44" s="1"/>
  <c r="O45"/>
  <c r="Q45" s="1"/>
  <c r="O46"/>
  <c r="Q46" s="1"/>
  <c r="O47"/>
  <c r="Q47" s="1"/>
  <c r="G21"/>
  <c r="I21" s="1"/>
  <c r="K21"/>
  <c r="N21" s="1"/>
  <c r="K22"/>
  <c r="K23"/>
  <c r="N23" s="1"/>
  <c r="K24"/>
  <c r="K25"/>
  <c r="N25" s="1"/>
  <c r="K26"/>
  <c r="K27"/>
  <c r="N27" s="1"/>
  <c r="K28"/>
  <c r="K29"/>
  <c r="N29" s="1"/>
  <c r="K30"/>
  <c r="K31"/>
  <c r="N31" s="1"/>
  <c r="N38"/>
  <c r="N40"/>
  <c r="N42"/>
  <c r="N44"/>
  <c r="N46"/>
  <c r="K20"/>
  <c r="N20" s="1"/>
  <c r="G20"/>
  <c r="I20" s="1"/>
  <c r="G22"/>
  <c r="I22" s="1"/>
  <c r="G23"/>
  <c r="G24"/>
  <c r="I24" s="1"/>
  <c r="G25"/>
  <c r="G26"/>
  <c r="I26" s="1"/>
  <c r="G27"/>
  <c r="G28"/>
  <c r="I28" s="1"/>
  <c r="G29"/>
  <c r="G30"/>
  <c r="I30" s="1"/>
  <c r="G31"/>
  <c r="I37"/>
  <c r="I39"/>
  <c r="I41"/>
  <c r="I43"/>
  <c r="I45"/>
  <c r="Q10"/>
  <c r="Q9"/>
  <c r="N22"/>
  <c r="N24"/>
  <c r="N26"/>
  <c r="N28"/>
  <c r="N30"/>
  <c r="N37"/>
  <c r="N39"/>
  <c r="N41"/>
  <c r="N43"/>
  <c r="N45"/>
  <c r="N47"/>
  <c r="I27"/>
  <c r="M48"/>
  <c r="L103" s="1"/>
  <c r="I23"/>
  <c r="I25"/>
  <c r="I29"/>
  <c r="I31"/>
  <c r="I38"/>
  <c r="I40"/>
  <c r="I42"/>
  <c r="I44"/>
  <c r="I46"/>
  <c r="M50" l="1"/>
  <c r="L101" s="1"/>
  <c r="N101" s="1"/>
  <c r="Q21"/>
  <c r="O48"/>
  <c r="K50" s="1"/>
  <c r="M51"/>
  <c r="L102" s="1"/>
  <c r="I47"/>
  <c r="H48"/>
  <c r="Q101" l="1"/>
  <c r="L97"/>
  <c r="L99" s="1"/>
  <c r="N100" s="1"/>
  <c r="N102"/>
  <c r="Q102"/>
</calcChain>
</file>

<file path=xl/sharedStrings.xml><?xml version="1.0" encoding="utf-8"?>
<sst xmlns="http://schemas.openxmlformats.org/spreadsheetml/2006/main" count="178" uniqueCount="88">
  <si>
    <t>Příjemce dotace:</t>
  </si>
  <si>
    <t>Číslo smlouvy:</t>
  </si>
  <si>
    <t>Sídlo:</t>
  </si>
  <si>
    <t>Účelový znak:</t>
  </si>
  <si>
    <t>Specifikace vybavení:</t>
  </si>
  <si>
    <t>Předpokládaný počet</t>
  </si>
  <si>
    <t>Předpokládané náklady</t>
  </si>
  <si>
    <t>Žádost o poskytnutí dotace (předpoklad)</t>
  </si>
  <si>
    <t>Matrace</t>
  </si>
  <si>
    <t>Pacientské stolky</t>
  </si>
  <si>
    <t>noční stolek</t>
  </si>
  <si>
    <t>stolek samostat. stojící</t>
  </si>
  <si>
    <t>z toho INV:</t>
  </si>
  <si>
    <t>z toho NIV:</t>
  </si>
  <si>
    <t>Skutečný počet</t>
  </si>
  <si>
    <t>Skutečné náklady</t>
  </si>
  <si>
    <t>Náklady celkem:</t>
  </si>
  <si>
    <t>∑</t>
  </si>
  <si>
    <t>ANO</t>
  </si>
  <si>
    <t>IČ:</t>
  </si>
  <si>
    <t>Výše vlastních prostředků:</t>
  </si>
  <si>
    <t xml:space="preserve">Pacientská lůžka </t>
  </si>
  <si>
    <t>"kontrolní"</t>
  </si>
  <si>
    <t>*</t>
  </si>
  <si>
    <r>
      <t xml:space="preserve">Nezbytné příslušenství pacientských lůžek i samostatně použitelné </t>
    </r>
    <r>
      <rPr>
        <b/>
        <sz val="8"/>
        <color theme="1"/>
        <rFont val="Calibri"/>
        <family val="2"/>
        <charset val="238"/>
        <scheme val="minor"/>
      </rPr>
      <t>(*vypište jednotlivé druhy)</t>
    </r>
  </si>
  <si>
    <t>-</t>
  </si>
  <si>
    <t>Kč/ks</t>
  </si>
  <si>
    <t>nápověda</t>
  </si>
  <si>
    <t xml:space="preserve">V </t>
  </si>
  <si>
    <t>dne</t>
  </si>
  <si>
    <t>(Podpis a razítko statutárního zástupce)</t>
  </si>
  <si>
    <t>Přílohy:</t>
  </si>
  <si>
    <t>Výše celkových nákladů</t>
  </si>
  <si>
    <t>z toho dotace</t>
  </si>
  <si>
    <t>INV/NEIV</t>
  </si>
  <si>
    <t>Pořízení set (lůžko, matrace, stolek, přístrojové vybavení)</t>
  </si>
  <si>
    <t>Výše prostředků dotace</t>
  </si>
  <si>
    <t xml:space="preserve">Celkem </t>
  </si>
  <si>
    <t>z toho INV část</t>
  </si>
  <si>
    <t>z toho NEIV část</t>
  </si>
  <si>
    <t>z toho INV</t>
  </si>
  <si>
    <t>z toho NEIV</t>
  </si>
  <si>
    <t>Konečný stav (dotace)</t>
  </si>
  <si>
    <t>VYÚČTOVÁNÍ INVESTIČNÍ A NEINVESTIČNÍ DOTACE</t>
  </si>
  <si>
    <r>
      <t xml:space="preserve">Výše přidělené dotace </t>
    </r>
    <r>
      <rPr>
        <b/>
        <sz val="7"/>
        <color theme="1"/>
        <rFont val="Calibri"/>
        <family val="2"/>
        <charset val="238"/>
        <scheme val="minor"/>
      </rPr>
      <t>(po případných změnách)</t>
    </r>
    <r>
      <rPr>
        <b/>
        <sz val="12"/>
        <color theme="1"/>
        <rFont val="Calibri"/>
        <family val="2"/>
        <charset val="238"/>
        <scheme val="minor"/>
      </rPr>
      <t>:</t>
    </r>
  </si>
  <si>
    <t>počet kusů žádost vs. skutečný počet</t>
  </si>
  <si>
    <t>poskytnuto</t>
  </si>
  <si>
    <t>čerpáno</t>
  </si>
  <si>
    <t>Finanční náročnost (tab.2)</t>
  </si>
  <si>
    <t>Finanční náročnost (tab.1)</t>
  </si>
  <si>
    <t>vratka</t>
  </si>
  <si>
    <t>Vlastní zdroje organizace:</t>
  </si>
  <si>
    <t>1) Kopie objednávek, kupních smluv, předávacích protokolů</t>
  </si>
  <si>
    <t>3) Kopie bankovního výpisu</t>
  </si>
  <si>
    <t xml:space="preserve">5) Závěrečná zpráva o průběhu a výsledku zadávacího řízení veřejné zakázky/poptávkového řízení na nákup podpořeného </t>
  </si>
  <si>
    <t>dotčeného zdravotnického vybavení</t>
  </si>
  <si>
    <t>464</t>
  </si>
  <si>
    <t>4) Kopie sestavy z vnitřního účetního systému (dle označení UZ 00464, náklady vs. výnosy)</t>
  </si>
  <si>
    <t>2) Kopie faktur (y) za pořízené zdravotnické vybavení (označené UZ 464), příp. kopie jiných platebních dokladů</t>
  </si>
  <si>
    <t>zvolte možnost (jaké zdr. služby se vyúčtování týká)</t>
  </si>
  <si>
    <t>buňky v tabulkách označeny zelenou barvou jsou zamčené</t>
  </si>
  <si>
    <t>3) Čerpáno z dotace celkem:</t>
  </si>
  <si>
    <t>4) Popis realizace předmětu podpory:</t>
  </si>
  <si>
    <t>5) Kvalitativní a kvantitativní výstupy předmětu podpory:</t>
  </si>
  <si>
    <t>6) Přínos předmětu podpory pro cílové skupiny:</t>
  </si>
  <si>
    <t>7) Celkové zhodnocení předmětu podpory:</t>
  </si>
  <si>
    <t>8) Prohlášení příjemce dotace:</t>
  </si>
  <si>
    <r>
      <t xml:space="preserve">v rámci programu </t>
    </r>
    <r>
      <rPr>
        <b/>
        <sz val="14"/>
        <color theme="1"/>
        <rFont val="Calibri"/>
        <family val="2"/>
        <charset val="238"/>
        <scheme val="minor"/>
      </rPr>
      <t>"Podpora zvýšení komfortu pacientů při poskytování následné a dlouhodobé  lůžkové péče na území Ústeckého kraje - 2016"</t>
    </r>
  </si>
  <si>
    <t>1) VYÚČTOVÁNÍ V RÁMCI LŮŽKOVÉ PÉČE (tab.1)</t>
  </si>
  <si>
    <t>2) VYÚČTOVÁNÍ V RÁMCI LŮŽKOVÉ PÉČE (tab.2)</t>
  </si>
  <si>
    <t>elektricky polohovatelná</t>
  </si>
  <si>
    <t>mechanicky polohovatelná</t>
  </si>
  <si>
    <r>
      <t xml:space="preserve">Přístrojové vybavení lůžek následné a dlouhodobé lůžkové péče </t>
    </r>
    <r>
      <rPr>
        <b/>
        <sz val="8"/>
        <color theme="1"/>
        <rFont val="Calibri"/>
        <family val="2"/>
        <charset val="238"/>
        <scheme val="minor"/>
      </rPr>
      <t>(*vypište jednotlivé druhy)</t>
    </r>
  </si>
  <si>
    <t>standardní</t>
  </si>
  <si>
    <r>
      <rPr>
        <b/>
        <sz val="11"/>
        <color theme="1"/>
        <rFont val="Calibri"/>
        <family val="2"/>
        <charset val="238"/>
        <scheme val="minor"/>
      </rPr>
      <t xml:space="preserve">Přístrojové vybavení lůžek následné a dlouhodobé lůžkové péče </t>
    </r>
    <r>
      <rPr>
        <b/>
        <sz val="8"/>
        <color theme="1"/>
        <rFont val="Calibri"/>
        <family val="2"/>
        <charset val="238"/>
        <scheme val="minor"/>
      </rPr>
      <t>(*vypište jednotlivé druhy)</t>
    </r>
  </si>
  <si>
    <r>
      <t xml:space="preserve">Zdravotnické prostředky přístrojového a diagnostického charakteru </t>
    </r>
    <r>
      <rPr>
        <b/>
        <sz val="8"/>
        <color theme="1"/>
        <rFont val="Calibri"/>
        <family val="2"/>
        <charset val="238"/>
        <scheme val="minor"/>
      </rPr>
      <t>(*vypište jednotlivé druhy)</t>
    </r>
  </si>
  <si>
    <r>
      <t xml:space="preserve">Zdravotnické prostředky přístrojového a diagnostického chrakteru </t>
    </r>
    <r>
      <rPr>
        <b/>
        <sz val="8"/>
        <color theme="1"/>
        <rFont val="Calibri"/>
        <family val="2"/>
        <charset val="238"/>
        <scheme val="minor"/>
      </rPr>
      <t>(*vypište jednotlivé druhy)</t>
    </r>
  </si>
  <si>
    <t>A) Následná lůžková péče paliativní</t>
  </si>
  <si>
    <t>B) Následná a dlouhodobá lůžková péče</t>
  </si>
  <si>
    <t>C) Dlouhodobá intenzivní ošetřovatel.  péče</t>
  </si>
  <si>
    <t>C) Dlouhodobá intenzivní ošetřovatel. péče</t>
  </si>
  <si>
    <t>antidekubitní</t>
  </si>
  <si>
    <r>
      <t xml:space="preserve">Další vhodné  vybavení potřebné pro poskytování zdravotních služeb  na lůžkách následné a dlouhodobé lůžkové péče </t>
    </r>
    <r>
      <rPr>
        <b/>
        <sz val="8"/>
        <color theme="1"/>
        <rFont val="Calibri"/>
        <family val="2"/>
        <charset val="238"/>
        <scheme val="minor"/>
      </rPr>
      <t>(*vypište jednotlivé druhy)</t>
    </r>
  </si>
  <si>
    <t>Počet pořízeného zdr. vybavení - skutečné náklady</t>
  </si>
  <si>
    <t>noční stolek s jídelní deskou</t>
  </si>
  <si>
    <t>DIOP</t>
  </si>
  <si>
    <t>lůžka následní péče paliativní</t>
  </si>
  <si>
    <t>lůžka následné a dlouhodobé lůžkové péče</t>
  </si>
</sst>
</file>

<file path=xl/styles.xml><?xml version="1.0" encoding="utf-8"?>
<styleSheet xmlns="http://schemas.openxmlformats.org/spreadsheetml/2006/main">
  <numFmts count="2">
    <numFmt numFmtId="164" formatCode="#,##0.00\ &quot;Kč&quot;"/>
    <numFmt numFmtId="165" formatCode="#,##0\ &quot;Kč&quot;"/>
  </numFmts>
  <fonts count="2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6" tint="0.59999389629810485"/>
      <name val="Calibri"/>
      <family val="2"/>
      <charset val="238"/>
      <scheme val="minor"/>
    </font>
    <font>
      <sz val="9"/>
      <color theme="6" tint="0.59999389629810485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7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6" tint="0.39997558519241921"/>
      <name val="Calibri"/>
      <family val="2"/>
      <charset val="238"/>
      <scheme val="minor"/>
    </font>
    <font>
      <sz val="9"/>
      <color theme="6" tint="0.39997558519241921"/>
      <name val="Calibri"/>
      <family val="2"/>
      <charset val="238"/>
      <scheme val="minor"/>
    </font>
    <font>
      <sz val="10"/>
      <color theme="6" tint="0.3999755851924192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6" fillId="0" borderId="0" xfId="0" applyFont="1"/>
    <xf numFmtId="0" fontId="12" fillId="0" borderId="0" xfId="0" applyFont="1"/>
    <xf numFmtId="0" fontId="14" fillId="0" borderId="0" xfId="0" applyFont="1" applyAlignment="1">
      <alignment horizontal="center"/>
    </xf>
    <xf numFmtId="4" fontId="2" fillId="0" borderId="14" xfId="0" applyNumberFormat="1" applyFont="1" applyBorder="1" applyAlignment="1" applyProtection="1">
      <protection hidden="1"/>
    </xf>
    <xf numFmtId="0" fontId="2" fillId="0" borderId="24" xfId="0" applyFont="1" applyBorder="1" applyAlignment="1" applyProtection="1">
      <alignment horizontal="center"/>
      <protection locked="0"/>
    </xf>
    <xf numFmtId="4" fontId="2" fillId="0" borderId="16" xfId="0" applyNumberFormat="1" applyFont="1" applyBorder="1" applyAlignment="1" applyProtection="1">
      <protection locked="0"/>
    </xf>
    <xf numFmtId="4" fontId="2" fillId="0" borderId="18" xfId="0" applyNumberFormat="1" applyFont="1" applyBorder="1" applyProtection="1">
      <protection locked="0"/>
    </xf>
    <xf numFmtId="4" fontId="2" fillId="0" borderId="20" xfId="0" applyNumberFormat="1" applyFont="1" applyBorder="1" applyAlignment="1" applyProtection="1">
      <protection locked="0"/>
    </xf>
    <xf numFmtId="4" fontId="2" fillId="0" borderId="22" xfId="0" applyNumberFormat="1" applyFont="1" applyBorder="1" applyProtection="1">
      <protection locked="0"/>
    </xf>
    <xf numFmtId="4" fontId="2" fillId="0" borderId="1" xfId="0" applyNumberFormat="1" applyFont="1" applyBorder="1" applyAlignment="1" applyProtection="1">
      <protection locked="0"/>
    </xf>
    <xf numFmtId="4" fontId="2" fillId="0" borderId="8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15" fillId="0" borderId="0" xfId="0" applyFont="1"/>
    <xf numFmtId="0" fontId="0" fillId="0" borderId="23" xfId="0" applyBorder="1" applyProtection="1">
      <protection locked="0"/>
    </xf>
    <xf numFmtId="49" fontId="0" fillId="0" borderId="23" xfId="0" applyNumberFormat="1" applyBorder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0" fillId="0" borderId="13" xfId="0" applyBorder="1" applyProtection="1"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33" xfId="0" applyFont="1" applyBorder="1" applyAlignment="1" applyProtection="1">
      <alignment horizontal="center"/>
      <protection locked="0"/>
    </xf>
    <xf numFmtId="4" fontId="2" fillId="0" borderId="17" xfId="0" applyNumberFormat="1" applyFont="1" applyBorder="1" applyProtection="1">
      <protection locked="0"/>
    </xf>
    <xf numFmtId="4" fontId="2" fillId="0" borderId="21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34" xfId="0" applyNumberFormat="1" applyFont="1" applyBorder="1" applyProtection="1">
      <protection locked="0"/>
    </xf>
    <xf numFmtId="4" fontId="2" fillId="0" borderId="17" xfId="0" applyNumberFormat="1" applyFont="1" applyBorder="1" applyAlignment="1" applyProtection="1">
      <protection locked="0"/>
    </xf>
    <xf numFmtId="4" fontId="2" fillId="0" borderId="21" xfId="0" applyNumberFormat="1" applyFont="1" applyBorder="1" applyAlignment="1" applyProtection="1">
      <protection locked="0"/>
    </xf>
    <xf numFmtId="4" fontId="2" fillId="0" borderId="12" xfId="0" applyNumberFormat="1" applyFont="1" applyBorder="1" applyAlignment="1" applyProtection="1"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47" xfId="0" applyBorder="1" applyProtection="1">
      <protection locked="0"/>
    </xf>
    <xf numFmtId="4" fontId="18" fillId="0" borderId="14" xfId="0" applyNumberFormat="1" applyFont="1" applyBorder="1" applyAlignment="1" applyProtection="1">
      <protection locked="0"/>
    </xf>
    <xf numFmtId="0" fontId="11" fillId="0" borderId="0" xfId="0" applyFont="1" applyAlignment="1" applyProtection="1">
      <protection locked="0"/>
    </xf>
    <xf numFmtId="0" fontId="8" fillId="0" borderId="0" xfId="0" applyFont="1" applyAlignme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4" fillId="0" borderId="26" xfId="0" applyFont="1" applyBorder="1" applyProtection="1">
      <protection locked="0"/>
    </xf>
    <xf numFmtId="4" fontId="4" fillId="0" borderId="26" xfId="0" applyNumberFormat="1" applyFont="1" applyBorder="1" applyAlignment="1" applyProtection="1">
      <protection locked="0"/>
    </xf>
    <xf numFmtId="4" fontId="4" fillId="0" borderId="31" xfId="0" applyNumberFormat="1" applyFont="1" applyBorder="1" applyAlignment="1" applyProtection="1">
      <protection locked="0"/>
    </xf>
    <xf numFmtId="4" fontId="4" fillId="0" borderId="31" xfId="0" applyNumberFormat="1" applyFont="1" applyBorder="1" applyProtection="1">
      <protection locked="0"/>
    </xf>
    <xf numFmtId="4" fontId="4" fillId="0" borderId="0" xfId="0" applyNumberFormat="1" applyFont="1" applyBorder="1" applyProtection="1">
      <protection locked="0"/>
    </xf>
    <xf numFmtId="4" fontId="4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0" fillId="0" borderId="30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64" fontId="0" fillId="0" borderId="0" xfId="0" applyNumberFormat="1" applyFont="1" applyAlignment="1" applyProtection="1">
      <alignment horizontal="center"/>
      <protection locked="0"/>
    </xf>
    <xf numFmtId="1" fontId="2" fillId="0" borderId="33" xfId="0" applyNumberFormat="1" applyFont="1" applyBorder="1" applyAlignment="1" applyProtection="1">
      <alignment horizontal="center" wrapText="1"/>
      <protection hidden="1"/>
    </xf>
    <xf numFmtId="4" fontId="2" fillId="0" borderId="34" xfId="0" applyNumberFormat="1" applyFont="1" applyBorder="1" applyAlignment="1" applyProtection="1">
      <alignment wrapText="1"/>
      <protection hidden="1"/>
    </xf>
    <xf numFmtId="0" fontId="1" fillId="2" borderId="0" xfId="0" applyFont="1" applyFill="1" applyBorder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center"/>
      <protection locked="0"/>
    </xf>
    <xf numFmtId="4" fontId="2" fillId="0" borderId="1" xfId="0" applyNumberFormat="1" applyFont="1" applyBorder="1" applyAlignment="1" applyProtection="1">
      <protection hidden="1"/>
    </xf>
    <xf numFmtId="0" fontId="2" fillId="0" borderId="48" xfId="0" applyFont="1" applyBorder="1" applyAlignment="1" applyProtection="1">
      <alignment horizontal="center"/>
      <protection locked="0"/>
    </xf>
    <xf numFmtId="4" fontId="2" fillId="0" borderId="16" xfId="0" applyNumberFormat="1" applyFont="1" applyBorder="1" applyAlignment="1" applyProtection="1">
      <protection hidden="1"/>
    </xf>
    <xf numFmtId="4" fontId="2" fillId="0" borderId="20" xfId="0" applyNumberFormat="1" applyFont="1" applyBorder="1" applyAlignment="1" applyProtection="1">
      <protection hidden="1"/>
    </xf>
    <xf numFmtId="4" fontId="16" fillId="0" borderId="38" xfId="0" applyNumberFormat="1" applyFont="1" applyBorder="1" applyProtection="1">
      <protection hidden="1"/>
    </xf>
    <xf numFmtId="4" fontId="16" fillId="0" borderId="40" xfId="0" applyNumberFormat="1" applyFont="1" applyBorder="1" applyProtection="1">
      <protection hidden="1"/>
    </xf>
    <xf numFmtId="4" fontId="16" fillId="0" borderId="39" xfId="0" applyNumberFormat="1" applyFont="1" applyBorder="1" applyProtection="1">
      <protection hidden="1"/>
    </xf>
    <xf numFmtId="4" fontId="16" fillId="0" borderId="45" xfId="0" applyNumberFormat="1" applyFont="1" applyBorder="1" applyProtection="1">
      <protection hidden="1"/>
    </xf>
    <xf numFmtId="4" fontId="16" fillId="0" borderId="42" xfId="0" applyNumberFormat="1" applyFont="1" applyBorder="1" applyProtection="1">
      <protection hidden="1"/>
    </xf>
    <xf numFmtId="4" fontId="16" fillId="0" borderId="38" xfId="0" applyNumberFormat="1" applyFont="1" applyBorder="1" applyAlignment="1" applyProtection="1">
      <protection hidden="1"/>
    </xf>
    <xf numFmtId="4" fontId="16" fillId="0" borderId="40" xfId="0" applyNumberFormat="1" applyFont="1" applyBorder="1" applyAlignment="1" applyProtection="1">
      <protection hidden="1"/>
    </xf>
    <xf numFmtId="4" fontId="16" fillId="0" borderId="39" xfId="0" applyNumberFormat="1" applyFont="1" applyBorder="1" applyAlignment="1" applyProtection="1">
      <protection hidden="1"/>
    </xf>
    <xf numFmtId="4" fontId="16" fillId="0" borderId="42" xfId="0" applyNumberFormat="1" applyFont="1" applyBorder="1" applyAlignment="1" applyProtection="1">
      <protection hidden="1"/>
    </xf>
    <xf numFmtId="4" fontId="2" fillId="2" borderId="38" xfId="0" applyNumberFormat="1" applyFont="1" applyFill="1" applyBorder="1" applyProtection="1">
      <protection hidden="1"/>
    </xf>
    <xf numFmtId="4" fontId="2" fillId="2" borderId="40" xfId="0" applyNumberFormat="1" applyFont="1" applyFill="1" applyBorder="1" applyProtection="1">
      <protection hidden="1"/>
    </xf>
    <xf numFmtId="4" fontId="2" fillId="2" borderId="39" xfId="0" applyNumberFormat="1" applyFont="1" applyFill="1" applyBorder="1" applyProtection="1">
      <protection hidden="1"/>
    </xf>
    <xf numFmtId="4" fontId="2" fillId="2" borderId="45" xfId="0" applyNumberFormat="1" applyFont="1" applyFill="1" applyBorder="1" applyProtection="1">
      <protection hidden="1"/>
    </xf>
    <xf numFmtId="4" fontId="2" fillId="2" borderId="49" xfId="0" applyNumberFormat="1" applyFont="1" applyFill="1" applyBorder="1" applyProtection="1">
      <protection hidden="1"/>
    </xf>
    <xf numFmtId="4" fontId="2" fillId="2" borderId="42" xfId="0" applyNumberFormat="1" applyFont="1" applyFill="1" applyBorder="1" applyProtection="1">
      <protection hidden="1"/>
    </xf>
    <xf numFmtId="4" fontId="4" fillId="2" borderId="4" xfId="0" applyNumberFormat="1" applyFont="1" applyFill="1" applyBorder="1" applyProtection="1">
      <protection hidden="1"/>
    </xf>
    <xf numFmtId="4" fontId="4" fillId="2" borderId="31" xfId="0" applyNumberFormat="1" applyFont="1" applyFill="1" applyBorder="1" applyProtection="1">
      <protection hidden="1"/>
    </xf>
    <xf numFmtId="0" fontId="19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Fill="1" applyAlignment="1" applyProtection="1">
      <protection locked="0"/>
    </xf>
    <xf numFmtId="0" fontId="2" fillId="0" borderId="32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/>
    <xf numFmtId="0" fontId="4" fillId="2" borderId="25" xfId="0" applyFont="1" applyFill="1" applyBorder="1" applyProtection="1">
      <protection locked="0"/>
    </xf>
    <xf numFmtId="4" fontId="2" fillId="0" borderId="0" xfId="0" applyNumberFormat="1" applyFont="1" applyFill="1" applyBorder="1" applyProtection="1">
      <protection hidden="1"/>
    </xf>
    <xf numFmtId="0" fontId="1" fillId="2" borderId="0" xfId="0" applyFont="1" applyFill="1"/>
    <xf numFmtId="0" fontId="0" fillId="2" borderId="0" xfId="0" applyFill="1" applyAlignment="1" applyProtection="1">
      <protection locked="0"/>
    </xf>
    <xf numFmtId="0" fontId="4" fillId="0" borderId="0" xfId="0" applyFont="1" applyFill="1" applyBorder="1" applyProtection="1">
      <protection locked="0"/>
    </xf>
    <xf numFmtId="4" fontId="4" fillId="0" borderId="0" xfId="0" applyNumberFormat="1" applyFont="1" applyFill="1" applyBorder="1" applyProtection="1">
      <protection hidden="1"/>
    </xf>
    <xf numFmtId="0" fontId="22" fillId="0" borderId="0" xfId="0" applyFont="1"/>
    <xf numFmtId="0" fontId="1" fillId="2" borderId="0" xfId="0" applyFont="1" applyFill="1" applyProtection="1">
      <protection locked="0"/>
    </xf>
    <xf numFmtId="0" fontId="3" fillId="0" borderId="12" xfId="0" applyFont="1" applyBorder="1" applyProtection="1">
      <protection locked="0"/>
    </xf>
    <xf numFmtId="165" fontId="3" fillId="0" borderId="0" xfId="0" applyNumberFormat="1" applyFont="1" applyProtection="1">
      <protection locked="0"/>
    </xf>
    <xf numFmtId="165" fontId="3" fillId="0" borderId="23" xfId="0" applyNumberFormat="1" applyFont="1" applyBorder="1" applyProtection="1">
      <protection locked="0"/>
    </xf>
    <xf numFmtId="165" fontId="3" fillId="0" borderId="0" xfId="0" applyNumberFormat="1" applyFont="1" applyBorder="1" applyProtection="1">
      <protection locked="0"/>
    </xf>
    <xf numFmtId="4" fontId="21" fillId="2" borderId="42" xfId="0" applyNumberFormat="1" applyFont="1" applyFill="1" applyBorder="1" applyProtection="1">
      <protection hidden="1"/>
    </xf>
    <xf numFmtId="0" fontId="25" fillId="0" borderId="0" xfId="0" applyFont="1"/>
    <xf numFmtId="0" fontId="26" fillId="0" borderId="1" xfId="0" applyFont="1" applyBorder="1"/>
    <xf numFmtId="0" fontId="25" fillId="0" borderId="0" xfId="0" applyFont="1" applyAlignment="1">
      <alignment horizontal="center"/>
    </xf>
    <xf numFmtId="0" fontId="26" fillId="0" borderId="0" xfId="0" applyFont="1"/>
    <xf numFmtId="0" fontId="27" fillId="2" borderId="0" xfId="0" applyFont="1" applyFill="1"/>
    <xf numFmtId="0" fontId="2" fillId="0" borderId="1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2" fillId="0" borderId="50" xfId="0" applyFont="1" applyBorder="1" applyAlignment="1" applyProtection="1">
      <alignment horizontal="center"/>
      <protection locked="0"/>
    </xf>
    <xf numFmtId="0" fontId="2" fillId="0" borderId="56" xfId="0" applyFont="1" applyBorder="1" applyAlignment="1" applyProtection="1">
      <alignment horizontal="center"/>
      <protection locked="0"/>
    </xf>
    <xf numFmtId="4" fontId="2" fillId="0" borderId="57" xfId="0" applyNumberFormat="1" applyFont="1" applyBorder="1" applyAlignment="1" applyProtection="1">
      <protection hidden="1"/>
    </xf>
    <xf numFmtId="4" fontId="2" fillId="0" borderId="23" xfId="0" applyNumberFormat="1" applyFont="1" applyBorder="1" applyAlignment="1" applyProtection="1">
      <protection locked="0"/>
    </xf>
    <xf numFmtId="4" fontId="16" fillId="0" borderId="58" xfId="0" applyNumberFormat="1" applyFont="1" applyBorder="1" applyAlignment="1" applyProtection="1">
      <protection hidden="1"/>
    </xf>
    <xf numFmtId="0" fontId="2" fillId="0" borderId="47" xfId="0" applyFont="1" applyBorder="1" applyAlignment="1" applyProtection="1">
      <alignment horizontal="center"/>
      <protection locked="0"/>
    </xf>
    <xf numFmtId="4" fontId="2" fillId="0" borderId="57" xfId="0" applyNumberFormat="1" applyFont="1" applyBorder="1" applyAlignment="1" applyProtection="1">
      <protection locked="0"/>
    </xf>
    <xf numFmtId="4" fontId="2" fillId="0" borderId="23" xfId="0" applyNumberFormat="1" applyFont="1" applyBorder="1" applyProtection="1">
      <protection locked="0"/>
    </xf>
    <xf numFmtId="4" fontId="16" fillId="0" borderId="58" xfId="0" applyNumberFormat="1" applyFont="1" applyBorder="1" applyProtection="1">
      <protection hidden="1"/>
    </xf>
    <xf numFmtId="4" fontId="2" fillId="2" borderId="58" xfId="0" applyNumberFormat="1" applyFont="1" applyFill="1" applyBorder="1" applyProtection="1">
      <protection hidden="1"/>
    </xf>
    <xf numFmtId="0" fontId="2" fillId="0" borderId="53" xfId="0" applyFont="1" applyBorder="1" applyAlignment="1" applyProtection="1">
      <alignment horizontal="center"/>
      <protection locked="0"/>
    </xf>
    <xf numFmtId="4" fontId="2" fillId="0" borderId="50" xfId="0" applyNumberFormat="1" applyFont="1" applyBorder="1" applyAlignment="1" applyProtection="1">
      <protection hidden="1"/>
    </xf>
    <xf numFmtId="4" fontId="2" fillId="0" borderId="54" xfId="0" applyNumberFormat="1" applyFont="1" applyBorder="1" applyAlignment="1" applyProtection="1">
      <protection locked="0"/>
    </xf>
    <xf numFmtId="0" fontId="2" fillId="0" borderId="59" xfId="0" applyFont="1" applyBorder="1" applyAlignment="1" applyProtection="1">
      <alignment horizontal="center"/>
      <protection locked="0"/>
    </xf>
    <xf numFmtId="4" fontId="2" fillId="0" borderId="60" xfId="0" applyNumberFormat="1" applyFont="1" applyBorder="1" applyAlignment="1" applyProtection="1">
      <protection hidden="1"/>
    </xf>
    <xf numFmtId="4" fontId="2" fillId="0" borderId="61" xfId="0" applyNumberFormat="1" applyFont="1" applyBorder="1" applyAlignment="1" applyProtection="1">
      <protection locked="0"/>
    </xf>
    <xf numFmtId="4" fontId="16" fillId="0" borderId="62" xfId="0" applyNumberFormat="1" applyFont="1" applyBorder="1" applyAlignment="1" applyProtection="1">
      <protection hidden="1"/>
    </xf>
    <xf numFmtId="0" fontId="2" fillId="0" borderId="63" xfId="0" applyFont="1" applyBorder="1" applyAlignment="1" applyProtection="1">
      <alignment horizontal="center"/>
      <protection locked="0"/>
    </xf>
    <xf numFmtId="4" fontId="2" fillId="0" borderId="60" xfId="0" applyNumberFormat="1" applyFont="1" applyBorder="1" applyAlignment="1" applyProtection="1">
      <protection locked="0"/>
    </xf>
    <xf numFmtId="4" fontId="2" fillId="0" borderId="61" xfId="0" applyNumberFormat="1" applyFont="1" applyBorder="1" applyProtection="1">
      <protection locked="0"/>
    </xf>
    <xf numFmtId="4" fontId="16" fillId="0" borderId="62" xfId="0" applyNumberFormat="1" applyFont="1" applyBorder="1" applyProtection="1">
      <protection hidden="1"/>
    </xf>
    <xf numFmtId="4" fontId="2" fillId="2" borderId="62" xfId="0" applyNumberFormat="1" applyFont="1" applyFill="1" applyBorder="1" applyProtection="1">
      <protection hidden="1"/>
    </xf>
    <xf numFmtId="4" fontId="2" fillId="0" borderId="18" xfId="0" applyNumberFormat="1" applyFont="1" applyBorder="1" applyAlignment="1" applyProtection="1">
      <protection locked="0"/>
    </xf>
    <xf numFmtId="4" fontId="16" fillId="0" borderId="45" xfId="0" applyNumberFormat="1" applyFont="1" applyBorder="1" applyAlignment="1" applyProtection="1">
      <protection hidden="1"/>
    </xf>
    <xf numFmtId="0" fontId="2" fillId="0" borderId="64" xfId="0" applyFont="1" applyBorder="1" applyAlignment="1" applyProtection="1">
      <alignment horizontal="center"/>
      <protection locked="0"/>
    </xf>
    <xf numFmtId="4" fontId="2" fillId="0" borderId="50" xfId="0" applyNumberFormat="1" applyFont="1" applyBorder="1" applyAlignment="1" applyProtection="1">
      <protection locked="0"/>
    </xf>
    <xf numFmtId="4" fontId="2" fillId="0" borderId="55" xfId="0" applyNumberFormat="1" applyFont="1" applyBorder="1" applyProtection="1">
      <protection locked="0"/>
    </xf>
    <xf numFmtId="4" fontId="2" fillId="0" borderId="8" xfId="0" applyNumberFormat="1" applyFont="1" applyBorder="1" applyAlignment="1" applyProtection="1">
      <protection locked="0"/>
    </xf>
    <xf numFmtId="0" fontId="3" fillId="0" borderId="51" xfId="0" applyFont="1" applyBorder="1" applyAlignment="1" applyProtection="1">
      <alignment horizontal="left"/>
      <protection locked="0"/>
    </xf>
    <xf numFmtId="0" fontId="3" fillId="0" borderId="29" xfId="0" applyFont="1" applyBorder="1" applyAlignment="1" applyProtection="1">
      <alignment horizontal="left"/>
      <protection locked="0"/>
    </xf>
    <xf numFmtId="0" fontId="3" fillId="0" borderId="28" xfId="0" applyFont="1" applyBorder="1" applyAlignment="1" applyProtection="1">
      <alignment horizontal="left"/>
      <protection locked="0"/>
    </xf>
    <xf numFmtId="2" fontId="1" fillId="0" borderId="15" xfId="0" applyNumberFormat="1" applyFont="1" applyBorder="1" applyAlignment="1" applyProtection="1">
      <alignment horizontal="left" wrapText="1"/>
      <protection locked="0"/>
    </xf>
    <xf numFmtId="2" fontId="1" fillId="0" borderId="16" xfId="0" applyNumberFormat="1" applyFont="1" applyBorder="1" applyAlignment="1" applyProtection="1">
      <alignment horizontal="left" wrapText="1"/>
      <protection locked="0"/>
    </xf>
    <xf numFmtId="2" fontId="1" fillId="0" borderId="17" xfId="0" applyNumberFormat="1" applyFont="1" applyBorder="1" applyAlignment="1" applyProtection="1">
      <alignment horizontal="left" wrapText="1"/>
      <protection locked="0"/>
    </xf>
    <xf numFmtId="2" fontId="1" fillId="0" borderId="19" xfId="0" applyNumberFormat="1" applyFont="1" applyBorder="1" applyAlignment="1" applyProtection="1">
      <alignment horizontal="left" wrapText="1"/>
      <protection locked="0"/>
    </xf>
    <xf numFmtId="2" fontId="1" fillId="0" borderId="20" xfId="0" applyNumberFormat="1" applyFont="1" applyBorder="1" applyAlignment="1" applyProtection="1">
      <alignment horizontal="left" wrapText="1"/>
      <protection locked="0"/>
    </xf>
    <xf numFmtId="2" fontId="1" fillId="0" borderId="21" xfId="0" applyNumberFormat="1" applyFont="1" applyBorder="1" applyAlignment="1" applyProtection="1">
      <alignment horizontal="left" wrapText="1"/>
      <protection locked="0"/>
    </xf>
    <xf numFmtId="2" fontId="1" fillId="0" borderId="7" xfId="0" applyNumberFormat="1" applyFont="1" applyBorder="1" applyAlignment="1" applyProtection="1">
      <alignment horizontal="left" wrapText="1"/>
      <protection locked="0"/>
    </xf>
    <xf numFmtId="2" fontId="1" fillId="0" borderId="1" xfId="0" applyNumberFormat="1" applyFont="1" applyBorder="1" applyAlignment="1" applyProtection="1">
      <alignment horizontal="left" wrapText="1"/>
      <protection locked="0"/>
    </xf>
    <xf numFmtId="2" fontId="1" fillId="0" borderId="12" xfId="0" applyNumberFormat="1" applyFont="1" applyBorder="1" applyAlignment="1" applyProtection="1">
      <alignment horizontal="left" wrapText="1"/>
      <protection locked="0"/>
    </xf>
    <xf numFmtId="2" fontId="1" fillId="0" borderId="2" xfId="0" applyNumberFormat="1" applyFont="1" applyBorder="1" applyAlignment="1" applyProtection="1">
      <alignment horizontal="left" vertical="top" wrapText="1"/>
      <protection locked="0"/>
    </xf>
    <xf numFmtId="2" fontId="1" fillId="0" borderId="3" xfId="0" applyNumberFormat="1" applyFont="1" applyBorder="1" applyAlignment="1" applyProtection="1">
      <alignment horizontal="left" vertical="top" wrapText="1"/>
      <protection locked="0"/>
    </xf>
    <xf numFmtId="2" fontId="1" fillId="0" borderId="5" xfId="0" applyNumberFormat="1" applyFont="1" applyBorder="1" applyAlignment="1" applyProtection="1">
      <alignment horizontal="left" vertical="top" wrapText="1"/>
      <protection locked="0"/>
    </xf>
    <xf numFmtId="2" fontId="1" fillId="0" borderId="0" xfId="0" applyNumberFormat="1" applyFont="1" applyBorder="1" applyAlignment="1" applyProtection="1">
      <alignment horizontal="left" vertical="top" wrapText="1"/>
      <protection locked="0"/>
    </xf>
    <xf numFmtId="2" fontId="1" fillId="0" borderId="25" xfId="0" applyNumberFormat="1" applyFont="1" applyBorder="1" applyAlignment="1" applyProtection="1">
      <alignment horizontal="left" vertical="top" wrapText="1"/>
      <protection locked="0"/>
    </xf>
    <xf numFmtId="2" fontId="1" fillId="0" borderId="26" xfId="0" applyNumberFormat="1" applyFont="1" applyBorder="1" applyAlignment="1" applyProtection="1">
      <alignment horizontal="left" vertical="top" wrapText="1"/>
      <protection locked="0"/>
    </xf>
    <xf numFmtId="0" fontId="3" fillId="0" borderId="35" xfId="0" applyFont="1" applyBorder="1" applyAlignment="1" applyProtection="1">
      <alignment horizontal="left"/>
      <protection locked="0"/>
    </xf>
    <xf numFmtId="0" fontId="3" fillId="0" borderId="37" xfId="0" applyFont="1" applyBorder="1" applyAlignment="1" applyProtection="1">
      <alignment horizontal="left"/>
      <protection locked="0"/>
    </xf>
    <xf numFmtId="0" fontId="3" fillId="0" borderId="25" xfId="0" applyFont="1" applyBorder="1" applyAlignment="1" applyProtection="1">
      <alignment horizontal="left"/>
      <protection locked="0"/>
    </xf>
    <xf numFmtId="0" fontId="3" fillId="0" borderId="31" xfId="0" applyFont="1" applyBorder="1" applyAlignment="1" applyProtection="1">
      <alignment horizontal="left"/>
      <protection locked="0"/>
    </xf>
    <xf numFmtId="2" fontId="1" fillId="0" borderId="4" xfId="0" applyNumberFormat="1" applyFont="1" applyBorder="1" applyAlignment="1" applyProtection="1">
      <alignment horizontal="left" vertical="top" wrapText="1"/>
      <protection locked="0"/>
    </xf>
    <xf numFmtId="2" fontId="1" fillId="0" borderId="6" xfId="0" applyNumberFormat="1" applyFont="1" applyBorder="1" applyAlignment="1" applyProtection="1">
      <alignment horizontal="left" vertical="top" wrapText="1"/>
      <protection locked="0"/>
    </xf>
    <xf numFmtId="2" fontId="1" fillId="0" borderId="31" xfId="0" applyNumberFormat="1" applyFont="1" applyBorder="1" applyAlignment="1" applyProtection="1">
      <alignment horizontal="left" vertical="top" wrapText="1"/>
      <protection locked="0"/>
    </xf>
    <xf numFmtId="0" fontId="3" fillId="0" borderId="36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 wrapText="1"/>
      <protection locked="0"/>
    </xf>
    <xf numFmtId="0" fontId="4" fillId="2" borderId="6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protection locked="0"/>
    </xf>
    <xf numFmtId="0" fontId="0" fillId="0" borderId="0" xfId="0" applyAlignment="1"/>
    <xf numFmtId="0" fontId="0" fillId="0" borderId="47" xfId="0" applyBorder="1" applyAlignment="1"/>
    <xf numFmtId="0" fontId="8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1" fillId="0" borderId="0" xfId="0" applyFont="1" applyFill="1" applyBorder="1" applyAlignment="1" applyProtection="1">
      <alignment horizontal="center" wrapText="1"/>
      <protection locked="0"/>
    </xf>
    <xf numFmtId="164" fontId="1" fillId="2" borderId="7" xfId="0" applyNumberFormat="1" applyFont="1" applyFill="1" applyBorder="1" applyAlignment="1" applyProtection="1">
      <alignment horizontal="center"/>
      <protection hidden="1"/>
    </xf>
    <xf numFmtId="164" fontId="1" fillId="2" borderId="1" xfId="0" applyNumberFormat="1" applyFont="1" applyFill="1" applyBorder="1" applyAlignment="1" applyProtection="1">
      <alignment horizontal="center"/>
      <protection hidden="1"/>
    </xf>
    <xf numFmtId="164" fontId="1" fillId="0" borderId="7" xfId="0" applyNumberFormat="1" applyFont="1" applyBorder="1" applyAlignment="1" applyProtection="1">
      <alignment horizontal="center"/>
      <protection hidden="1"/>
    </xf>
    <xf numFmtId="164" fontId="1" fillId="0" borderId="1" xfId="0" applyNumberFormat="1" applyFont="1" applyBorder="1" applyAlignment="1" applyProtection="1">
      <alignment horizontal="center"/>
      <protection hidden="1"/>
    </xf>
    <xf numFmtId="4" fontId="4" fillId="0" borderId="26" xfId="0" applyNumberFormat="1" applyFont="1" applyBorder="1" applyAlignment="1" applyProtection="1">
      <alignment horizontal="right"/>
      <protection locked="0"/>
    </xf>
    <xf numFmtId="164" fontId="0" fillId="2" borderId="50" xfId="0" applyNumberFormat="1" applyFont="1" applyFill="1" applyBorder="1" applyAlignment="1" applyProtection="1">
      <alignment horizontal="center"/>
      <protection hidden="1"/>
    </xf>
    <xf numFmtId="0" fontId="0" fillId="2" borderId="55" xfId="0" applyFont="1" applyFill="1" applyBorder="1" applyAlignment="1" applyProtection="1">
      <alignment horizontal="center"/>
      <protection hidden="1"/>
    </xf>
    <xf numFmtId="164" fontId="0" fillId="2" borderId="1" xfId="0" applyNumberFormat="1" applyFont="1" applyFill="1" applyBorder="1" applyAlignment="1" applyProtection="1">
      <alignment horizontal="center"/>
      <protection hidden="1"/>
    </xf>
    <xf numFmtId="164" fontId="0" fillId="2" borderId="12" xfId="0" applyNumberFormat="1" applyFont="1" applyFill="1" applyBorder="1" applyAlignment="1" applyProtection="1">
      <alignment horizontal="center"/>
      <protection hidden="1"/>
    </xf>
    <xf numFmtId="164" fontId="1" fillId="2" borderId="12" xfId="0" applyNumberFormat="1" applyFont="1" applyFill="1" applyBorder="1" applyAlignment="1" applyProtection="1">
      <alignment horizontal="center"/>
      <protection hidden="1"/>
    </xf>
    <xf numFmtId="164" fontId="0" fillId="0" borderId="53" xfId="0" applyNumberFormat="1" applyFont="1" applyBorder="1" applyAlignment="1" applyProtection="1">
      <alignment horizontal="center"/>
      <protection hidden="1"/>
    </xf>
    <xf numFmtId="0" fontId="0" fillId="0" borderId="50" xfId="0" applyFont="1" applyBorder="1" applyAlignment="1" applyProtection="1">
      <alignment horizontal="center"/>
      <protection hidden="1"/>
    </xf>
    <xf numFmtId="0" fontId="21" fillId="0" borderId="33" xfId="0" applyFont="1" applyBorder="1" applyAlignment="1" applyProtection="1">
      <alignment horizontal="center"/>
      <protection locked="0"/>
    </xf>
    <xf numFmtId="0" fontId="21" fillId="0" borderId="14" xfId="0" applyFont="1" applyBorder="1" applyAlignment="1" applyProtection="1">
      <alignment horizontal="center"/>
      <protection locked="0"/>
    </xf>
    <xf numFmtId="0" fontId="21" fillId="2" borderId="14" xfId="0" applyFont="1" applyFill="1" applyBorder="1" applyAlignment="1" applyProtection="1">
      <alignment horizontal="center"/>
      <protection hidden="1"/>
    </xf>
    <xf numFmtId="0" fontId="21" fillId="2" borderId="34" xfId="0" applyFont="1" applyFill="1" applyBorder="1" applyAlignment="1" applyProtection="1">
      <alignment horizontal="center"/>
      <protection hidden="1"/>
    </xf>
    <xf numFmtId="2" fontId="17" fillId="0" borderId="9" xfId="0" applyNumberFormat="1" applyFont="1" applyBorder="1" applyAlignment="1" applyProtection="1">
      <alignment horizontal="left" wrapText="1"/>
      <protection locked="0"/>
    </xf>
    <xf numFmtId="2" fontId="17" fillId="0" borderId="10" xfId="0" applyNumberFormat="1" applyFont="1" applyBorder="1" applyAlignment="1" applyProtection="1">
      <alignment horizontal="left" wrapText="1"/>
      <protection locked="0"/>
    </xf>
    <xf numFmtId="2" fontId="17" fillId="0" borderId="11" xfId="0" applyNumberFormat="1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164" fontId="0" fillId="0" borderId="7" xfId="0" applyNumberFormat="1" applyFont="1" applyBorder="1" applyAlignment="1" applyProtection="1">
      <alignment horizontal="center"/>
      <protection hidden="1"/>
    </xf>
    <xf numFmtId="164" fontId="0" fillId="0" borderId="1" xfId="0" applyNumberFormat="1" applyFont="1" applyBorder="1" applyAlignment="1" applyProtection="1">
      <alignment horizontal="center"/>
      <protection hidden="1"/>
    </xf>
    <xf numFmtId="0" fontId="2" fillId="0" borderId="32" xfId="0" applyFont="1" applyBorder="1" applyAlignment="1" applyProtection="1">
      <alignment horizontal="center"/>
      <protection locked="0"/>
    </xf>
    <xf numFmtId="164" fontId="0" fillId="0" borderId="0" xfId="0" applyNumberFormat="1" applyFont="1" applyBorder="1" applyAlignment="1" applyProtection="1">
      <alignment horizontal="center"/>
      <protection hidden="1"/>
    </xf>
    <xf numFmtId="0" fontId="0" fillId="0" borderId="0" xfId="0" applyFont="1" applyBorder="1" applyAlignment="1" applyProtection="1">
      <alignment horizontal="center"/>
      <protection hidden="1"/>
    </xf>
    <xf numFmtId="164" fontId="1" fillId="2" borderId="19" xfId="0" applyNumberFormat="1" applyFont="1" applyFill="1" applyBorder="1" applyAlignment="1" applyProtection="1">
      <alignment horizontal="center"/>
      <protection hidden="1"/>
    </xf>
    <xf numFmtId="164" fontId="1" fillId="2" borderId="20" xfId="0" applyNumberFormat="1" applyFont="1" applyFill="1" applyBorder="1" applyAlignment="1" applyProtection="1">
      <alignment horizontal="center"/>
      <protection hidden="1"/>
    </xf>
    <xf numFmtId="2" fontId="1" fillId="0" borderId="2" xfId="0" applyNumberFormat="1" applyFont="1" applyBorder="1" applyAlignment="1" applyProtection="1">
      <alignment horizontal="left" wrapText="1"/>
      <protection locked="0"/>
    </xf>
    <xf numFmtId="2" fontId="1" fillId="0" borderId="3" xfId="0" applyNumberFormat="1" applyFont="1" applyBorder="1" applyAlignment="1" applyProtection="1">
      <alignment horizontal="left" wrapText="1"/>
      <protection locked="0"/>
    </xf>
    <xf numFmtId="2" fontId="1" fillId="0" borderId="4" xfId="0" applyNumberFormat="1" applyFont="1" applyBorder="1" applyAlignment="1" applyProtection="1">
      <alignment horizontal="left" wrapText="1"/>
      <protection locked="0"/>
    </xf>
    <xf numFmtId="2" fontId="1" fillId="0" borderId="5" xfId="0" applyNumberFormat="1" applyFont="1" applyBorder="1" applyAlignment="1" applyProtection="1">
      <alignment horizontal="left" wrapText="1"/>
      <protection locked="0"/>
    </xf>
    <xf numFmtId="2" fontId="1" fillId="0" borderId="0" xfId="0" applyNumberFormat="1" applyFont="1" applyBorder="1" applyAlignment="1" applyProtection="1">
      <alignment horizontal="left" wrapText="1"/>
      <protection locked="0"/>
    </xf>
    <xf numFmtId="2" fontId="1" fillId="0" borderId="6" xfId="0" applyNumberFormat="1" applyFont="1" applyBorder="1" applyAlignment="1" applyProtection="1">
      <alignment horizontal="left" wrapText="1"/>
      <protection locked="0"/>
    </xf>
    <xf numFmtId="2" fontId="1" fillId="0" borderId="25" xfId="0" applyNumberFormat="1" applyFont="1" applyBorder="1" applyAlignment="1" applyProtection="1">
      <alignment horizontal="left" wrapText="1"/>
      <protection locked="0"/>
    </xf>
    <xf numFmtId="2" fontId="1" fillId="0" borderId="26" xfId="0" applyNumberFormat="1" applyFont="1" applyBorder="1" applyAlignment="1" applyProtection="1">
      <alignment horizontal="left" wrapText="1"/>
      <protection locked="0"/>
    </xf>
    <xf numFmtId="2" fontId="1" fillId="0" borderId="31" xfId="0" applyNumberFormat="1" applyFont="1" applyBorder="1" applyAlignment="1" applyProtection="1">
      <alignment horizontal="left" wrapText="1"/>
      <protection locked="0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1" fillId="2" borderId="38" xfId="0" applyFont="1" applyFill="1" applyBorder="1" applyAlignment="1" applyProtection="1">
      <alignment horizontal="center" wrapText="1"/>
      <protection locked="0"/>
    </xf>
    <xf numFmtId="0" fontId="1" fillId="2" borderId="37" xfId="0" applyFont="1" applyFill="1" applyBorder="1" applyAlignment="1" applyProtection="1">
      <alignment horizontal="center" wrapText="1"/>
      <protection locked="0"/>
    </xf>
    <xf numFmtId="0" fontId="1" fillId="2" borderId="46" xfId="0" applyFont="1" applyFill="1" applyBorder="1" applyAlignment="1" applyProtection="1">
      <alignment horizontal="center" wrapText="1"/>
      <protection locked="0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3" fillId="0" borderId="43" xfId="0" applyFont="1" applyBorder="1" applyAlignment="1" applyProtection="1">
      <alignment horizontal="left"/>
      <protection locked="0"/>
    </xf>
    <xf numFmtId="0" fontId="3" fillId="0" borderId="44" xfId="0" applyFont="1" applyBorder="1" applyAlignment="1" applyProtection="1">
      <alignment horizontal="left"/>
      <protection locked="0"/>
    </xf>
    <xf numFmtId="164" fontId="1" fillId="2" borderId="21" xfId="0" applyNumberFormat="1" applyFont="1" applyFill="1" applyBorder="1" applyAlignment="1" applyProtection="1">
      <alignment horizontal="center"/>
      <protection hidden="1"/>
    </xf>
    <xf numFmtId="0" fontId="1" fillId="2" borderId="39" xfId="0" applyFont="1" applyFill="1" applyBorder="1" applyAlignment="1" applyProtection="1">
      <alignment horizontal="center" wrapText="1"/>
      <protection locked="0"/>
    </xf>
    <xf numFmtId="0" fontId="1" fillId="2" borderId="49" xfId="0" applyFont="1" applyFill="1" applyBorder="1" applyAlignment="1" applyProtection="1">
      <alignment horizontal="center" wrapText="1"/>
      <protection locked="0"/>
    </xf>
    <xf numFmtId="0" fontId="21" fillId="0" borderId="52" xfId="0" applyFont="1" applyBorder="1" applyAlignment="1" applyProtection="1">
      <alignment horizontal="center"/>
      <protection locked="0"/>
    </xf>
    <xf numFmtId="0" fontId="0" fillId="0" borderId="53" xfId="0" applyFont="1" applyBorder="1" applyAlignment="1" applyProtection="1">
      <alignment horizontal="center"/>
      <protection locked="0"/>
    </xf>
    <xf numFmtId="0" fontId="0" fillId="0" borderId="54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/>
      <protection locked="0"/>
    </xf>
    <xf numFmtId="164" fontId="0" fillId="0" borderId="7" xfId="0" applyNumberFormat="1" applyFont="1" applyBorder="1" applyAlignment="1" applyProtection="1">
      <alignment horizontal="center"/>
      <protection locked="0"/>
    </xf>
    <xf numFmtId="164" fontId="24" fillId="2" borderId="7" xfId="0" applyNumberFormat="1" applyFont="1" applyFill="1" applyBorder="1" applyAlignment="1" applyProtection="1">
      <alignment horizontal="center"/>
      <protection hidden="1"/>
    </xf>
    <xf numFmtId="0" fontId="24" fillId="2" borderId="8" xfId="0" applyFont="1" applyFill="1" applyBorder="1" applyAlignment="1" applyProtection="1">
      <alignment horizontal="center"/>
      <protection hidden="1"/>
    </xf>
    <xf numFmtId="164" fontId="6" fillId="2" borderId="7" xfId="0" applyNumberFormat="1" applyFont="1" applyFill="1" applyBorder="1" applyAlignment="1" applyProtection="1">
      <alignment horizontal="center"/>
      <protection hidden="1"/>
    </xf>
    <xf numFmtId="0" fontId="6" fillId="2" borderId="8" xfId="0" applyFont="1" applyFill="1" applyBorder="1" applyAlignment="1" applyProtection="1">
      <alignment horizontal="center"/>
      <protection hidden="1"/>
    </xf>
    <xf numFmtId="164" fontId="6" fillId="2" borderId="19" xfId="0" applyNumberFormat="1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0" fillId="0" borderId="0" xfId="0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left" vertical="top" wrapText="1"/>
    </xf>
    <xf numFmtId="0" fontId="0" fillId="0" borderId="35" xfId="0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left"/>
      <protection locked="0"/>
    </xf>
    <xf numFmtId="0" fontId="0" fillId="0" borderId="36" xfId="0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105</xdr:row>
      <xdr:rowOff>180975</xdr:rowOff>
    </xdr:from>
    <xdr:to>
      <xdr:col>15</xdr:col>
      <xdr:colOff>0</xdr:colOff>
      <xdr:row>112</xdr:row>
      <xdr:rowOff>95250</xdr:rowOff>
    </xdr:to>
    <xdr:sp macro="" textlink="">
      <xdr:nvSpPr>
        <xdr:cNvPr id="3" name="TextovéPole 2"/>
        <xdr:cNvSpPr txBox="1"/>
      </xdr:nvSpPr>
      <xdr:spPr>
        <a:xfrm>
          <a:off x="609600" y="23898225"/>
          <a:ext cx="9210675" cy="12477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cs-CZ" sz="1100"/>
        </a:p>
      </xdr:txBody>
    </xdr:sp>
    <xdr:clientData/>
  </xdr:twoCellAnchor>
  <xdr:twoCellAnchor>
    <xdr:from>
      <xdr:col>1</xdr:col>
      <xdr:colOff>0</xdr:colOff>
      <xdr:row>115</xdr:row>
      <xdr:rowOff>0</xdr:rowOff>
    </xdr:from>
    <xdr:to>
      <xdr:col>15</xdr:col>
      <xdr:colOff>0</xdr:colOff>
      <xdr:row>121</xdr:row>
      <xdr:rowOff>104775</xdr:rowOff>
    </xdr:to>
    <xdr:sp macro="" textlink="">
      <xdr:nvSpPr>
        <xdr:cNvPr id="4" name="TextovéPole 3"/>
        <xdr:cNvSpPr txBox="1"/>
      </xdr:nvSpPr>
      <xdr:spPr>
        <a:xfrm>
          <a:off x="609600" y="25622250"/>
          <a:ext cx="9210675" cy="12477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cs-CZ" sz="1100"/>
        </a:p>
      </xdr:txBody>
    </xdr:sp>
    <xdr:clientData/>
  </xdr:twoCellAnchor>
  <xdr:twoCellAnchor>
    <xdr:from>
      <xdr:col>0</xdr:col>
      <xdr:colOff>600075</xdr:colOff>
      <xdr:row>123</xdr:row>
      <xdr:rowOff>171450</xdr:rowOff>
    </xdr:from>
    <xdr:to>
      <xdr:col>14</xdr:col>
      <xdr:colOff>657225</xdr:colOff>
      <xdr:row>130</xdr:row>
      <xdr:rowOff>85725</xdr:rowOff>
    </xdr:to>
    <xdr:sp macro="" textlink="">
      <xdr:nvSpPr>
        <xdr:cNvPr id="5" name="TextovéPole 4"/>
        <xdr:cNvSpPr txBox="1"/>
      </xdr:nvSpPr>
      <xdr:spPr>
        <a:xfrm>
          <a:off x="600075" y="27317700"/>
          <a:ext cx="9210675" cy="12477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cs-CZ" sz="1100"/>
        </a:p>
      </xdr:txBody>
    </xdr:sp>
    <xdr:clientData/>
  </xdr:twoCellAnchor>
  <xdr:twoCellAnchor>
    <xdr:from>
      <xdr:col>1</xdr:col>
      <xdr:colOff>0</xdr:colOff>
      <xdr:row>133</xdr:row>
      <xdr:rowOff>9525</xdr:rowOff>
    </xdr:from>
    <xdr:to>
      <xdr:col>15</xdr:col>
      <xdr:colOff>0</xdr:colOff>
      <xdr:row>139</xdr:row>
      <xdr:rowOff>114300</xdr:rowOff>
    </xdr:to>
    <xdr:sp macro="" textlink="">
      <xdr:nvSpPr>
        <xdr:cNvPr id="6" name="TextovéPole 5"/>
        <xdr:cNvSpPr txBox="1"/>
      </xdr:nvSpPr>
      <xdr:spPr>
        <a:xfrm>
          <a:off x="609600" y="29060775"/>
          <a:ext cx="9210675" cy="12477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cs-CZ" sz="1100"/>
        </a:p>
      </xdr:txBody>
    </xdr:sp>
    <xdr:clientData/>
  </xdr:twoCellAnchor>
  <xdr:twoCellAnchor>
    <xdr:from>
      <xdr:col>1</xdr:col>
      <xdr:colOff>0</xdr:colOff>
      <xdr:row>143</xdr:row>
      <xdr:rowOff>0</xdr:rowOff>
    </xdr:from>
    <xdr:to>
      <xdr:col>15</xdr:col>
      <xdr:colOff>0</xdr:colOff>
      <xdr:row>149</xdr:row>
      <xdr:rowOff>104775</xdr:rowOff>
    </xdr:to>
    <xdr:sp macro="" textlink="">
      <xdr:nvSpPr>
        <xdr:cNvPr id="7" name="TextovéPole 6"/>
        <xdr:cNvSpPr txBox="1"/>
      </xdr:nvSpPr>
      <xdr:spPr>
        <a:xfrm>
          <a:off x="609600" y="30946725"/>
          <a:ext cx="9315450" cy="12477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Příjemce dotace prohlašuje, že v případě, je-li plátcem daně z přidané hodnoty s nárokem na uplatnění odpočtu této daně, dotace na úhradu daně </a:t>
          </a:r>
          <a:r>
            <a:rPr lang="cs-CZ"/>
            <a:t> </a:t>
          </a:r>
          <a:r>
            <a:rPr lang="cs-CZ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z přidané hodnoty na nákup zdravotnického vybavení (viz výše) nebyla použita na její úhradu. </a:t>
          </a:r>
          <a:r>
            <a:rPr lang="cs-CZ"/>
            <a:t> </a:t>
          </a:r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79"/>
  <sheetViews>
    <sheetView tabSelected="1" zoomScaleNormal="100" zoomScaleSheetLayoutView="100" workbookViewId="0">
      <selection activeCell="L87" sqref="L87"/>
    </sheetView>
  </sheetViews>
  <sheetFormatPr defaultRowHeight="15" outlineLevelRow="1"/>
  <cols>
    <col min="5" max="5" width="14" bestFit="1" customWidth="1"/>
    <col min="6" max="8" width="10.7109375" customWidth="1"/>
    <col min="9" max="9" width="4.7109375" customWidth="1"/>
    <col min="11" max="11" width="12" customWidth="1"/>
    <col min="12" max="12" width="13.5703125" customWidth="1"/>
    <col min="13" max="13" width="12" customWidth="1"/>
    <col min="14" max="14" width="4.7109375" customWidth="1"/>
    <col min="15" max="15" width="10.7109375" customWidth="1"/>
    <col min="16" max="16" width="10" bestFit="1" customWidth="1"/>
    <col min="18" max="18" width="10" bestFit="1" customWidth="1"/>
    <col min="20" max="20" width="11.85546875" bestFit="1" customWidth="1"/>
  </cols>
  <sheetData>
    <row r="1" spans="1:18" ht="26.25">
      <c r="A1" s="168" t="s">
        <v>43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39"/>
    </row>
    <row r="2" spans="1:18" ht="18.75">
      <c r="A2" s="184" t="s">
        <v>67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40"/>
      <c r="Q2" s="2" t="s">
        <v>22</v>
      </c>
      <c r="R2" s="106" t="s">
        <v>27</v>
      </c>
    </row>
    <row r="3" spans="1:18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2"/>
    </row>
    <row r="4" spans="1:18" ht="15.75">
      <c r="A4" s="169" t="s">
        <v>0</v>
      </c>
      <c r="B4" s="169"/>
      <c r="C4" s="12"/>
      <c r="D4" s="12"/>
      <c r="E4" s="17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8" ht="15.75">
      <c r="A5" s="169" t="s">
        <v>1</v>
      </c>
      <c r="B5" s="169"/>
      <c r="C5" s="12"/>
      <c r="D5" s="12"/>
      <c r="E5" s="17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R5" s="110" t="s">
        <v>60</v>
      </c>
    </row>
    <row r="6" spans="1:18" ht="15.75">
      <c r="A6" s="169" t="s">
        <v>2</v>
      </c>
      <c r="B6" s="169"/>
      <c r="C6" s="12"/>
      <c r="D6" s="12"/>
      <c r="E6" s="17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8" ht="15.75">
      <c r="A7" s="41" t="s">
        <v>19</v>
      </c>
      <c r="B7" s="41"/>
      <c r="C7" s="12"/>
      <c r="D7" s="12"/>
      <c r="E7" s="17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8" ht="15.75">
      <c r="A8" s="169" t="s">
        <v>3</v>
      </c>
      <c r="B8" s="169"/>
      <c r="C8" s="12"/>
      <c r="D8" s="12"/>
      <c r="E8" s="18" t="s">
        <v>56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R8" s="3"/>
    </row>
    <row r="9" spans="1:18" ht="15.75">
      <c r="A9" s="42" t="s">
        <v>44</v>
      </c>
      <c r="B9" s="43"/>
      <c r="C9" s="12"/>
      <c r="D9" s="12"/>
      <c r="E9" s="103">
        <v>0</v>
      </c>
      <c r="F9" s="12"/>
      <c r="G9" s="13" t="s">
        <v>12</v>
      </c>
      <c r="H9" s="102">
        <v>0</v>
      </c>
      <c r="I9" s="14"/>
      <c r="J9" s="12"/>
      <c r="K9" s="12"/>
      <c r="L9" s="13" t="s">
        <v>13</v>
      </c>
      <c r="M9" s="102">
        <v>0</v>
      </c>
      <c r="N9" s="14"/>
      <c r="O9" s="12"/>
      <c r="P9" s="12"/>
      <c r="Q9" s="1" t="str">
        <f>IF(H9+M9=E9,"ok","chybně")</f>
        <v>ok</v>
      </c>
      <c r="R9" s="16"/>
    </row>
    <row r="10" spans="1:18" ht="15.75">
      <c r="A10" s="42" t="s">
        <v>20</v>
      </c>
      <c r="B10" s="43"/>
      <c r="C10" s="12"/>
      <c r="D10" s="37"/>
      <c r="E10" s="104">
        <v>0</v>
      </c>
      <c r="F10" s="12"/>
      <c r="G10" s="13" t="s">
        <v>12</v>
      </c>
      <c r="H10" s="102">
        <v>0</v>
      </c>
      <c r="I10" s="14"/>
      <c r="J10" s="12"/>
      <c r="K10" s="12"/>
      <c r="L10" s="13" t="s">
        <v>13</v>
      </c>
      <c r="M10" s="102">
        <v>0</v>
      </c>
      <c r="N10" s="14"/>
      <c r="O10" s="12"/>
      <c r="P10" s="12"/>
      <c r="Q10" s="1" t="str">
        <f>IF(H10+M10=E10,"ok","chybně")</f>
        <v>ok</v>
      </c>
      <c r="R10" s="16"/>
    </row>
    <row r="11" spans="1:18">
      <c r="A11" s="12"/>
      <c r="B11" s="12"/>
      <c r="C11" s="12"/>
      <c r="D11" s="12"/>
      <c r="E11" s="44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R11" s="16"/>
    </row>
    <row r="12" spans="1:18">
      <c r="A12" s="86" t="s">
        <v>68</v>
      </c>
      <c r="B12" s="87"/>
      <c r="C12" s="87"/>
      <c r="D12" s="87"/>
      <c r="E12" s="87"/>
      <c r="F12" s="87"/>
      <c r="G12" s="12"/>
      <c r="H12" s="12"/>
      <c r="I12" s="12"/>
      <c r="J12" s="12"/>
      <c r="K12" s="12"/>
      <c r="L12" s="12"/>
      <c r="M12" s="12"/>
      <c r="N12" s="12"/>
      <c r="O12" s="12"/>
      <c r="P12" s="12"/>
      <c r="R12" s="16"/>
    </row>
    <row r="13" spans="1:18">
      <c r="A13" s="19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R13" s="107" t="s">
        <v>59</v>
      </c>
    </row>
    <row r="14" spans="1:18">
      <c r="A14" s="181" t="s">
        <v>77</v>
      </c>
      <c r="B14" s="182"/>
      <c r="C14" s="182"/>
      <c r="D14" s="183"/>
      <c r="E14" s="113" t="s">
        <v>25</v>
      </c>
      <c r="F14" s="12"/>
      <c r="G14" s="15" t="s">
        <v>79</v>
      </c>
      <c r="H14" s="112"/>
      <c r="I14" s="12"/>
      <c r="J14" s="35"/>
      <c r="K14" s="111" t="s">
        <v>25</v>
      </c>
      <c r="L14" s="12"/>
      <c r="M14" s="12"/>
      <c r="N14" s="12"/>
      <c r="O14" s="35"/>
      <c r="P14" s="12"/>
      <c r="R14" s="108" t="s">
        <v>25</v>
      </c>
    </row>
    <row r="15" spans="1:18">
      <c r="A15" s="181" t="s">
        <v>78</v>
      </c>
      <c r="B15" s="182"/>
      <c r="C15" s="182"/>
      <c r="D15" s="183"/>
      <c r="E15" s="114" t="s">
        <v>25</v>
      </c>
      <c r="F15" s="12"/>
      <c r="G15" s="12"/>
      <c r="H15" s="12"/>
      <c r="I15" s="12"/>
      <c r="J15" s="35"/>
      <c r="K15" s="12"/>
      <c r="L15" s="12"/>
      <c r="M15" s="12"/>
      <c r="N15" s="12"/>
      <c r="O15" s="12"/>
      <c r="P15" s="12"/>
      <c r="R15" s="108" t="s">
        <v>18</v>
      </c>
    </row>
    <row r="16" spans="1:18" ht="15.75" thickBot="1">
      <c r="A16" s="19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8" ht="15.75" thickBot="1">
      <c r="A17" s="177" t="s">
        <v>7</v>
      </c>
      <c r="B17" s="170"/>
      <c r="C17" s="170"/>
      <c r="D17" s="170"/>
      <c r="E17" s="170"/>
      <c r="F17" s="170"/>
      <c r="G17" s="170"/>
      <c r="H17" s="170"/>
      <c r="I17" s="178"/>
      <c r="J17" s="170" t="s">
        <v>83</v>
      </c>
      <c r="K17" s="170"/>
      <c r="L17" s="170"/>
      <c r="M17" s="170"/>
      <c r="N17" s="45"/>
      <c r="O17" s="226" t="s">
        <v>42</v>
      </c>
      <c r="R17" s="224" t="s">
        <v>45</v>
      </c>
    </row>
    <row r="18" spans="1:18">
      <c r="A18" s="171" t="s">
        <v>4</v>
      </c>
      <c r="B18" s="172"/>
      <c r="C18" s="172"/>
      <c r="D18" s="172"/>
      <c r="E18" s="172"/>
      <c r="F18" s="173" t="s">
        <v>5</v>
      </c>
      <c r="G18" s="174" t="s">
        <v>6</v>
      </c>
      <c r="H18" s="174"/>
      <c r="I18" s="179" t="s">
        <v>34</v>
      </c>
      <c r="J18" s="175" t="s">
        <v>14</v>
      </c>
      <c r="K18" s="176" t="s">
        <v>15</v>
      </c>
      <c r="L18" s="176"/>
      <c r="M18" s="176"/>
      <c r="N18" s="179" t="s">
        <v>34</v>
      </c>
      <c r="O18" s="227"/>
      <c r="R18" s="224"/>
    </row>
    <row r="19" spans="1:18" ht="15.75" thickBot="1">
      <c r="A19" s="171"/>
      <c r="B19" s="172"/>
      <c r="C19" s="172"/>
      <c r="D19" s="172"/>
      <c r="E19" s="172"/>
      <c r="F19" s="173"/>
      <c r="G19" s="63" t="s">
        <v>26</v>
      </c>
      <c r="H19" s="46" t="s">
        <v>17</v>
      </c>
      <c r="I19" s="180"/>
      <c r="J19" s="173"/>
      <c r="K19" s="63" t="s">
        <v>26</v>
      </c>
      <c r="L19" s="46" t="s">
        <v>17</v>
      </c>
      <c r="M19" s="47" t="s">
        <v>33</v>
      </c>
      <c r="N19" s="180"/>
      <c r="O19" s="228"/>
      <c r="R19" s="224"/>
    </row>
    <row r="20" spans="1:18">
      <c r="A20" s="145" t="s">
        <v>21</v>
      </c>
      <c r="B20" s="146"/>
      <c r="C20" s="147"/>
      <c r="D20" s="143" t="s">
        <v>71</v>
      </c>
      <c r="E20" s="160"/>
      <c r="F20" s="66">
        <v>0</v>
      </c>
      <c r="G20" s="67" t="str">
        <f>IF(F20=0,"",H20/F20)</f>
        <v/>
      </c>
      <c r="H20" s="30">
        <v>0</v>
      </c>
      <c r="I20" s="74" t="str">
        <f>IF(G20&gt;40000,"INV","NEIV")</f>
        <v>INV</v>
      </c>
      <c r="J20" s="33">
        <v>0</v>
      </c>
      <c r="K20" s="67" t="str">
        <f>IF(J20=0,"",L20/J20)</f>
        <v/>
      </c>
      <c r="L20" s="6">
        <v>0</v>
      </c>
      <c r="M20" s="26">
        <v>0</v>
      </c>
      <c r="N20" s="69" t="str">
        <f>IF(K20&gt;40000,"INV","NEIV")</f>
        <v>INV</v>
      </c>
      <c r="O20" s="78">
        <f t="shared" ref="O20:O47" si="0">M20</f>
        <v>0</v>
      </c>
      <c r="Q20" s="1" t="str">
        <f t="shared" ref="Q20:Q47" si="1">IF(M20=O20,"OK","chyba")</f>
        <v>OK</v>
      </c>
      <c r="R20" s="99">
        <f>J20-F20</f>
        <v>0</v>
      </c>
    </row>
    <row r="21" spans="1:18" ht="15.75" thickBot="1">
      <c r="A21" s="148"/>
      <c r="B21" s="149"/>
      <c r="C21" s="150"/>
      <c r="D21" s="142" t="s">
        <v>70</v>
      </c>
      <c r="E21" s="167"/>
      <c r="F21" s="64"/>
      <c r="G21" s="68" t="str">
        <f>IF(F21=0,"",H21/F21)</f>
        <v/>
      </c>
      <c r="H21" s="31"/>
      <c r="I21" s="75" t="str">
        <f>IF(G21&gt;40000,"INV","NEIV")</f>
        <v>INV</v>
      </c>
      <c r="J21" s="34"/>
      <c r="K21" s="68" t="str">
        <f t="shared" ref="K21:K47" si="2">IF(J21=0,"",L21/J21)</f>
        <v/>
      </c>
      <c r="L21" s="8"/>
      <c r="M21" s="27"/>
      <c r="N21" s="70" t="str">
        <f t="shared" ref="N21:N47" si="3">IF(K21&gt;40000,"INV","NEIV")</f>
        <v>INV</v>
      </c>
      <c r="O21" s="79">
        <f t="shared" si="0"/>
        <v>0</v>
      </c>
      <c r="Q21" s="1" t="str">
        <f t="shared" si="1"/>
        <v>OK</v>
      </c>
      <c r="R21" s="99">
        <f t="shared" ref="R21:R47" si="4">J21-F21</f>
        <v>0</v>
      </c>
    </row>
    <row r="22" spans="1:18">
      <c r="A22" s="145" t="s">
        <v>8</v>
      </c>
      <c r="B22" s="146"/>
      <c r="C22" s="147"/>
      <c r="D22" s="143" t="s">
        <v>73</v>
      </c>
      <c r="E22" s="160"/>
      <c r="F22" s="22"/>
      <c r="G22" s="67" t="str">
        <f t="shared" ref="G22:G47" si="5">IF(F22=0,"",H22/F22)</f>
        <v/>
      </c>
      <c r="H22" s="30"/>
      <c r="I22" s="74" t="str">
        <f t="shared" ref="I22:I47" si="6">IF(G22&gt;40000,"INV","NEIV")</f>
        <v>INV</v>
      </c>
      <c r="J22" s="33"/>
      <c r="K22" s="67" t="str">
        <f t="shared" si="2"/>
        <v/>
      </c>
      <c r="L22" s="6"/>
      <c r="M22" s="26"/>
      <c r="N22" s="69" t="str">
        <f t="shared" si="3"/>
        <v>INV</v>
      </c>
      <c r="O22" s="78">
        <f t="shared" si="0"/>
        <v>0</v>
      </c>
      <c r="Q22" s="1" t="str">
        <f t="shared" si="1"/>
        <v>OK</v>
      </c>
      <c r="R22" s="99">
        <f t="shared" si="4"/>
        <v>0</v>
      </c>
    </row>
    <row r="23" spans="1:18" ht="15.75" thickBot="1">
      <c r="A23" s="148"/>
      <c r="B23" s="149"/>
      <c r="C23" s="150"/>
      <c r="D23" s="142" t="s">
        <v>81</v>
      </c>
      <c r="E23" s="167"/>
      <c r="F23" s="23"/>
      <c r="G23" s="68" t="str">
        <f t="shared" si="5"/>
        <v/>
      </c>
      <c r="H23" s="31"/>
      <c r="I23" s="75" t="str">
        <f t="shared" si="6"/>
        <v>INV</v>
      </c>
      <c r="J23" s="34"/>
      <c r="K23" s="68" t="str">
        <f t="shared" si="2"/>
        <v/>
      </c>
      <c r="L23" s="8"/>
      <c r="M23" s="27"/>
      <c r="N23" s="70" t="str">
        <f t="shared" si="3"/>
        <v>INV</v>
      </c>
      <c r="O23" s="79">
        <f t="shared" si="0"/>
        <v>0</v>
      </c>
      <c r="Q23" s="1" t="str">
        <f t="shared" si="1"/>
        <v>OK</v>
      </c>
      <c r="R23" s="99">
        <f t="shared" si="4"/>
        <v>0</v>
      </c>
    </row>
    <row r="24" spans="1:18">
      <c r="A24" s="145" t="s">
        <v>9</v>
      </c>
      <c r="B24" s="146"/>
      <c r="C24" s="147"/>
      <c r="D24" s="143" t="s">
        <v>84</v>
      </c>
      <c r="E24" s="160"/>
      <c r="F24" s="22"/>
      <c r="G24" s="67" t="str">
        <f t="shared" si="5"/>
        <v/>
      </c>
      <c r="H24" s="30"/>
      <c r="I24" s="74" t="str">
        <f t="shared" si="6"/>
        <v>INV</v>
      </c>
      <c r="J24" s="33"/>
      <c r="K24" s="67" t="str">
        <f t="shared" si="2"/>
        <v/>
      </c>
      <c r="L24" s="6"/>
      <c r="M24" s="26"/>
      <c r="N24" s="69" t="str">
        <f t="shared" si="3"/>
        <v>INV</v>
      </c>
      <c r="O24" s="78">
        <f t="shared" si="0"/>
        <v>0</v>
      </c>
      <c r="Q24" s="1" t="str">
        <f t="shared" si="1"/>
        <v>OK</v>
      </c>
      <c r="R24" s="99">
        <f t="shared" si="4"/>
        <v>0</v>
      </c>
    </row>
    <row r="25" spans="1:18">
      <c r="A25" s="151"/>
      <c r="B25" s="152"/>
      <c r="C25" s="153"/>
      <c r="D25" s="144" t="s">
        <v>10</v>
      </c>
      <c r="E25" s="161"/>
      <c r="F25" s="24"/>
      <c r="G25" s="65" t="str">
        <f t="shared" si="5"/>
        <v/>
      </c>
      <c r="H25" s="32"/>
      <c r="I25" s="76" t="str">
        <f t="shared" si="6"/>
        <v>INV</v>
      </c>
      <c r="J25" s="5"/>
      <c r="K25" s="65" t="str">
        <f t="shared" si="2"/>
        <v/>
      </c>
      <c r="L25" s="10"/>
      <c r="M25" s="28"/>
      <c r="N25" s="71" t="str">
        <f t="shared" si="3"/>
        <v>INV</v>
      </c>
      <c r="O25" s="80">
        <f t="shared" si="0"/>
        <v>0</v>
      </c>
      <c r="Q25" s="1" t="str">
        <f t="shared" si="1"/>
        <v>OK</v>
      </c>
      <c r="R25" s="99">
        <f t="shared" si="4"/>
        <v>0</v>
      </c>
    </row>
    <row r="26" spans="1:18" ht="15.75" thickBot="1">
      <c r="A26" s="148"/>
      <c r="B26" s="149"/>
      <c r="C26" s="150"/>
      <c r="D26" s="142" t="s">
        <v>11</v>
      </c>
      <c r="E26" s="167"/>
      <c r="F26" s="23"/>
      <c r="G26" s="68" t="str">
        <f t="shared" si="5"/>
        <v/>
      </c>
      <c r="H26" s="31"/>
      <c r="I26" s="75" t="str">
        <f t="shared" si="6"/>
        <v>INV</v>
      </c>
      <c r="J26" s="34"/>
      <c r="K26" s="68" t="str">
        <f t="shared" si="2"/>
        <v/>
      </c>
      <c r="L26" s="8"/>
      <c r="M26" s="27"/>
      <c r="N26" s="70" t="str">
        <f t="shared" si="3"/>
        <v>INV</v>
      </c>
      <c r="O26" s="79">
        <f t="shared" si="0"/>
        <v>0</v>
      </c>
      <c r="Q26" s="1" t="str">
        <f t="shared" si="1"/>
        <v>OK</v>
      </c>
      <c r="R26" s="99">
        <f t="shared" si="4"/>
        <v>0</v>
      </c>
    </row>
    <row r="27" spans="1:18">
      <c r="A27" s="154" t="s">
        <v>24</v>
      </c>
      <c r="B27" s="155"/>
      <c r="C27" s="155"/>
      <c r="D27" s="143" t="s">
        <v>23</v>
      </c>
      <c r="E27" s="160"/>
      <c r="F27" s="22"/>
      <c r="G27" s="67" t="str">
        <f t="shared" si="5"/>
        <v/>
      </c>
      <c r="H27" s="30"/>
      <c r="I27" s="74" t="str">
        <f t="shared" si="6"/>
        <v>INV</v>
      </c>
      <c r="J27" s="33"/>
      <c r="K27" s="67" t="str">
        <f t="shared" si="2"/>
        <v/>
      </c>
      <c r="L27" s="6"/>
      <c r="M27" s="26"/>
      <c r="N27" s="69" t="str">
        <f t="shared" si="3"/>
        <v>INV</v>
      </c>
      <c r="O27" s="81">
        <f t="shared" si="0"/>
        <v>0</v>
      </c>
      <c r="Q27" s="1" t="str">
        <f t="shared" si="1"/>
        <v>OK</v>
      </c>
      <c r="R27" s="99">
        <f t="shared" si="4"/>
        <v>0</v>
      </c>
    </row>
    <row r="28" spans="1:18">
      <c r="A28" s="156"/>
      <c r="B28" s="157"/>
      <c r="C28" s="157"/>
      <c r="D28" s="144" t="s">
        <v>23</v>
      </c>
      <c r="E28" s="161"/>
      <c r="F28" s="24"/>
      <c r="G28" s="65" t="str">
        <f t="shared" si="5"/>
        <v/>
      </c>
      <c r="H28" s="32"/>
      <c r="I28" s="76" t="str">
        <f t="shared" si="6"/>
        <v>INV</v>
      </c>
      <c r="J28" s="5"/>
      <c r="K28" s="65" t="str">
        <f t="shared" si="2"/>
        <v/>
      </c>
      <c r="L28" s="10"/>
      <c r="M28" s="28"/>
      <c r="N28" s="71" t="str">
        <f t="shared" si="3"/>
        <v>INV</v>
      </c>
      <c r="O28" s="80">
        <f t="shared" si="0"/>
        <v>0</v>
      </c>
      <c r="Q28" s="1" t="str">
        <f t="shared" si="1"/>
        <v>OK</v>
      </c>
      <c r="R28" s="99">
        <f t="shared" si="4"/>
        <v>0</v>
      </c>
    </row>
    <row r="29" spans="1:18">
      <c r="A29" s="156"/>
      <c r="B29" s="157"/>
      <c r="C29" s="157"/>
      <c r="D29" s="144" t="s">
        <v>23</v>
      </c>
      <c r="E29" s="161"/>
      <c r="F29" s="24"/>
      <c r="G29" s="65" t="str">
        <f t="shared" si="5"/>
        <v/>
      </c>
      <c r="H29" s="32"/>
      <c r="I29" s="76" t="str">
        <f t="shared" si="6"/>
        <v>INV</v>
      </c>
      <c r="J29" s="5"/>
      <c r="K29" s="65" t="str">
        <f t="shared" si="2"/>
        <v/>
      </c>
      <c r="L29" s="10"/>
      <c r="M29" s="28"/>
      <c r="N29" s="71" t="str">
        <f t="shared" si="3"/>
        <v>INV</v>
      </c>
      <c r="O29" s="80">
        <f t="shared" si="0"/>
        <v>0</v>
      </c>
      <c r="Q29" s="1" t="str">
        <f t="shared" si="1"/>
        <v>OK</v>
      </c>
      <c r="R29" s="99">
        <f t="shared" si="4"/>
        <v>0</v>
      </c>
    </row>
    <row r="30" spans="1:18">
      <c r="A30" s="156"/>
      <c r="B30" s="157"/>
      <c r="C30" s="157"/>
      <c r="D30" s="144" t="s">
        <v>23</v>
      </c>
      <c r="E30" s="161"/>
      <c r="F30" s="24"/>
      <c r="G30" s="65" t="str">
        <f t="shared" si="5"/>
        <v/>
      </c>
      <c r="H30" s="32"/>
      <c r="I30" s="76" t="str">
        <f t="shared" si="6"/>
        <v>INV</v>
      </c>
      <c r="J30" s="5"/>
      <c r="K30" s="65" t="str">
        <f t="shared" si="2"/>
        <v/>
      </c>
      <c r="L30" s="10"/>
      <c r="M30" s="28"/>
      <c r="N30" s="71" t="str">
        <f t="shared" si="3"/>
        <v>INV</v>
      </c>
      <c r="O30" s="80">
        <f t="shared" si="0"/>
        <v>0</v>
      </c>
      <c r="Q30" s="1" t="str">
        <f t="shared" si="1"/>
        <v>OK</v>
      </c>
      <c r="R30" s="99">
        <f t="shared" si="4"/>
        <v>0</v>
      </c>
    </row>
    <row r="31" spans="1:18" ht="15.75" thickBot="1">
      <c r="A31" s="158"/>
      <c r="B31" s="159"/>
      <c r="C31" s="159"/>
      <c r="D31" s="162" t="s">
        <v>23</v>
      </c>
      <c r="E31" s="163"/>
      <c r="F31" s="23"/>
      <c r="G31" s="68" t="str">
        <f t="shared" si="5"/>
        <v/>
      </c>
      <c r="H31" s="31"/>
      <c r="I31" s="75" t="str">
        <f t="shared" si="6"/>
        <v>INV</v>
      </c>
      <c r="J31" s="34"/>
      <c r="K31" s="68" t="str">
        <f t="shared" si="2"/>
        <v/>
      </c>
      <c r="L31" s="8"/>
      <c r="M31" s="27"/>
      <c r="N31" s="70" t="str">
        <f t="shared" si="3"/>
        <v>INV</v>
      </c>
      <c r="O31" s="79">
        <f t="shared" si="0"/>
        <v>0</v>
      </c>
      <c r="Q31" s="1" t="str">
        <f t="shared" si="1"/>
        <v>OK</v>
      </c>
      <c r="R31" s="99">
        <f t="shared" si="4"/>
        <v>0</v>
      </c>
    </row>
    <row r="32" spans="1:18">
      <c r="A32" s="154" t="s">
        <v>72</v>
      </c>
      <c r="B32" s="229"/>
      <c r="C32" s="230"/>
      <c r="D32" s="143" t="s">
        <v>23</v>
      </c>
      <c r="E32" s="160"/>
      <c r="F32" s="22"/>
      <c r="G32" s="67" t="str">
        <f t="shared" si="5"/>
        <v/>
      </c>
      <c r="H32" s="136"/>
      <c r="I32" s="137" t="str">
        <f t="shared" si="6"/>
        <v>INV</v>
      </c>
      <c r="J32" s="138"/>
      <c r="K32" s="125" t="str">
        <f t="shared" si="2"/>
        <v/>
      </c>
      <c r="L32" s="139"/>
      <c r="M32" s="140"/>
      <c r="N32" s="72" t="str">
        <f t="shared" si="3"/>
        <v>INV</v>
      </c>
      <c r="O32" s="81">
        <f t="shared" si="0"/>
        <v>0</v>
      </c>
      <c r="Q32" s="1" t="str">
        <f t="shared" si="1"/>
        <v>OK</v>
      </c>
      <c r="R32" s="99">
        <f t="shared" si="4"/>
        <v>0</v>
      </c>
    </row>
    <row r="33" spans="1:18">
      <c r="A33" s="231"/>
      <c r="B33" s="232"/>
      <c r="C33" s="233"/>
      <c r="D33" s="144" t="s">
        <v>23</v>
      </c>
      <c r="E33" s="161"/>
      <c r="F33" s="124"/>
      <c r="G33" s="125" t="str">
        <f t="shared" si="5"/>
        <v/>
      </c>
      <c r="H33" s="126"/>
      <c r="I33" s="76" t="str">
        <f t="shared" si="6"/>
        <v>INV</v>
      </c>
      <c r="J33" s="5"/>
      <c r="K33" s="65" t="str">
        <f t="shared" si="2"/>
        <v/>
      </c>
      <c r="L33" s="10"/>
      <c r="M33" s="28"/>
      <c r="N33" s="71" t="str">
        <f t="shared" si="3"/>
        <v>INV</v>
      </c>
      <c r="O33" s="80">
        <f t="shared" si="0"/>
        <v>0</v>
      </c>
      <c r="Q33" s="1" t="str">
        <f t="shared" si="1"/>
        <v>OK</v>
      </c>
      <c r="R33" s="99">
        <f t="shared" si="4"/>
        <v>0</v>
      </c>
    </row>
    <row r="34" spans="1:18">
      <c r="A34" s="231"/>
      <c r="B34" s="232"/>
      <c r="C34" s="233"/>
      <c r="D34" s="144" t="s">
        <v>23</v>
      </c>
      <c r="E34" s="161"/>
      <c r="F34" s="124"/>
      <c r="G34" s="125" t="str">
        <f t="shared" si="5"/>
        <v/>
      </c>
      <c r="H34" s="126"/>
      <c r="I34" s="137" t="str">
        <f t="shared" si="6"/>
        <v>INV</v>
      </c>
      <c r="J34" s="138"/>
      <c r="K34" s="125" t="str">
        <f t="shared" si="2"/>
        <v/>
      </c>
      <c r="L34" s="139"/>
      <c r="M34" s="140"/>
      <c r="N34" s="72" t="str">
        <f t="shared" si="3"/>
        <v>INV</v>
      </c>
      <c r="O34" s="81">
        <f t="shared" si="0"/>
        <v>0</v>
      </c>
      <c r="Q34" s="1" t="str">
        <f t="shared" si="1"/>
        <v>OK</v>
      </c>
      <c r="R34" s="99">
        <f t="shared" si="4"/>
        <v>0</v>
      </c>
    </row>
    <row r="35" spans="1:18">
      <c r="A35" s="231"/>
      <c r="B35" s="232"/>
      <c r="C35" s="233"/>
      <c r="D35" s="144" t="s">
        <v>23</v>
      </c>
      <c r="E35" s="161"/>
      <c r="F35" s="124"/>
      <c r="G35" s="65" t="str">
        <f t="shared" si="5"/>
        <v/>
      </c>
      <c r="H35" s="141"/>
      <c r="I35" s="76" t="str">
        <f t="shared" si="6"/>
        <v>INV</v>
      </c>
      <c r="J35" s="5"/>
      <c r="K35" s="65" t="str">
        <f t="shared" si="2"/>
        <v/>
      </c>
      <c r="L35" s="10"/>
      <c r="M35" s="28"/>
      <c r="N35" s="71" t="str">
        <f t="shared" si="3"/>
        <v>INV</v>
      </c>
      <c r="O35" s="80">
        <f t="shared" si="0"/>
        <v>0</v>
      </c>
      <c r="Q35" s="1" t="str">
        <f t="shared" si="1"/>
        <v>OK</v>
      </c>
      <c r="R35" s="99">
        <f t="shared" si="4"/>
        <v>0</v>
      </c>
    </row>
    <row r="36" spans="1:18" ht="15.75" thickBot="1">
      <c r="A36" s="234"/>
      <c r="B36" s="235"/>
      <c r="C36" s="236"/>
      <c r="D36" s="142" t="s">
        <v>23</v>
      </c>
      <c r="E36" s="167"/>
      <c r="F36" s="115"/>
      <c r="G36" s="116" t="str">
        <f t="shared" si="5"/>
        <v/>
      </c>
      <c r="H36" s="117"/>
      <c r="I36" s="118" t="str">
        <f t="shared" si="6"/>
        <v>INV</v>
      </c>
      <c r="J36" s="119"/>
      <c r="K36" s="116" t="str">
        <f t="shared" si="2"/>
        <v/>
      </c>
      <c r="L36" s="120"/>
      <c r="M36" s="121"/>
      <c r="N36" s="122" t="str">
        <f t="shared" si="3"/>
        <v>INV</v>
      </c>
      <c r="O36" s="123">
        <f t="shared" si="0"/>
        <v>0</v>
      </c>
      <c r="Q36" s="1" t="str">
        <f t="shared" si="1"/>
        <v>OK</v>
      </c>
      <c r="R36" s="99">
        <f t="shared" si="4"/>
        <v>0</v>
      </c>
    </row>
    <row r="37" spans="1:18">
      <c r="A37" s="154" t="s">
        <v>75</v>
      </c>
      <c r="B37" s="155"/>
      <c r="C37" s="164"/>
      <c r="D37" s="237" t="s">
        <v>23</v>
      </c>
      <c r="E37" s="238"/>
      <c r="F37" s="22"/>
      <c r="G37" s="67" t="str">
        <f t="shared" si="5"/>
        <v/>
      </c>
      <c r="H37" s="30"/>
      <c r="I37" s="74" t="str">
        <f t="shared" si="6"/>
        <v>INV</v>
      </c>
      <c r="J37" s="33"/>
      <c r="K37" s="67" t="str">
        <f t="shared" si="2"/>
        <v/>
      </c>
      <c r="L37" s="6"/>
      <c r="M37" s="26"/>
      <c r="N37" s="69" t="str">
        <f t="shared" si="3"/>
        <v>INV</v>
      </c>
      <c r="O37" s="78">
        <f t="shared" si="0"/>
        <v>0</v>
      </c>
      <c r="Q37" s="1" t="str">
        <f t="shared" si="1"/>
        <v>OK</v>
      </c>
      <c r="R37" s="99">
        <f t="shared" si="4"/>
        <v>0</v>
      </c>
    </row>
    <row r="38" spans="1:18">
      <c r="A38" s="156"/>
      <c r="B38" s="157"/>
      <c r="C38" s="165"/>
      <c r="D38" s="144" t="s">
        <v>23</v>
      </c>
      <c r="E38" s="161"/>
      <c r="F38" s="24"/>
      <c r="G38" s="65" t="str">
        <f t="shared" si="5"/>
        <v/>
      </c>
      <c r="H38" s="32"/>
      <c r="I38" s="76" t="str">
        <f t="shared" si="6"/>
        <v>INV</v>
      </c>
      <c r="J38" s="5"/>
      <c r="K38" s="65" t="str">
        <f t="shared" si="2"/>
        <v/>
      </c>
      <c r="L38" s="10"/>
      <c r="M38" s="28"/>
      <c r="N38" s="71" t="str">
        <f t="shared" si="3"/>
        <v>INV</v>
      </c>
      <c r="O38" s="80">
        <f t="shared" si="0"/>
        <v>0</v>
      </c>
      <c r="Q38" s="1" t="str">
        <f t="shared" si="1"/>
        <v>OK</v>
      </c>
      <c r="R38" s="99">
        <f t="shared" si="4"/>
        <v>0</v>
      </c>
    </row>
    <row r="39" spans="1:18">
      <c r="A39" s="156"/>
      <c r="B39" s="157"/>
      <c r="C39" s="165"/>
      <c r="D39" s="144" t="s">
        <v>23</v>
      </c>
      <c r="E39" s="161"/>
      <c r="F39" s="24"/>
      <c r="G39" s="65" t="str">
        <f t="shared" si="5"/>
        <v/>
      </c>
      <c r="H39" s="32"/>
      <c r="I39" s="76" t="str">
        <f t="shared" si="6"/>
        <v>INV</v>
      </c>
      <c r="J39" s="5"/>
      <c r="K39" s="65" t="str">
        <f t="shared" si="2"/>
        <v/>
      </c>
      <c r="L39" s="10"/>
      <c r="M39" s="28"/>
      <c r="N39" s="71" t="str">
        <f t="shared" si="3"/>
        <v>INV</v>
      </c>
      <c r="O39" s="80">
        <f t="shared" si="0"/>
        <v>0</v>
      </c>
      <c r="Q39" s="1" t="str">
        <f t="shared" si="1"/>
        <v>OK</v>
      </c>
      <c r="R39" s="99">
        <f t="shared" si="4"/>
        <v>0</v>
      </c>
    </row>
    <row r="40" spans="1:18">
      <c r="A40" s="156"/>
      <c r="B40" s="157"/>
      <c r="C40" s="165"/>
      <c r="D40" s="144" t="s">
        <v>23</v>
      </c>
      <c r="E40" s="161"/>
      <c r="F40" s="24"/>
      <c r="G40" s="65" t="str">
        <f t="shared" si="5"/>
        <v/>
      </c>
      <c r="H40" s="32"/>
      <c r="I40" s="76" t="str">
        <f t="shared" si="6"/>
        <v>INV</v>
      </c>
      <c r="J40" s="5"/>
      <c r="K40" s="65" t="str">
        <f t="shared" si="2"/>
        <v/>
      </c>
      <c r="L40" s="10"/>
      <c r="M40" s="28"/>
      <c r="N40" s="71" t="str">
        <f t="shared" si="3"/>
        <v>INV</v>
      </c>
      <c r="O40" s="80">
        <f t="shared" si="0"/>
        <v>0</v>
      </c>
      <c r="Q40" s="1" t="str">
        <f t="shared" si="1"/>
        <v>OK</v>
      </c>
      <c r="R40" s="99">
        <f t="shared" si="4"/>
        <v>0</v>
      </c>
    </row>
    <row r="41" spans="1:18" ht="15.75" thickBot="1">
      <c r="A41" s="158"/>
      <c r="B41" s="159"/>
      <c r="C41" s="166"/>
      <c r="D41" s="206" t="s">
        <v>23</v>
      </c>
      <c r="E41" s="207"/>
      <c r="F41" s="23"/>
      <c r="G41" s="68" t="str">
        <f t="shared" si="5"/>
        <v/>
      </c>
      <c r="H41" s="31"/>
      <c r="I41" s="75" t="str">
        <f t="shared" si="6"/>
        <v>INV</v>
      </c>
      <c r="J41" s="34"/>
      <c r="K41" s="68" t="str">
        <f t="shared" si="2"/>
        <v/>
      </c>
      <c r="L41" s="8"/>
      <c r="M41" s="27"/>
      <c r="N41" s="70" t="str">
        <f t="shared" si="3"/>
        <v>INV</v>
      </c>
      <c r="O41" s="79">
        <f t="shared" si="0"/>
        <v>0</v>
      </c>
      <c r="Q41" s="1" t="str">
        <f t="shared" si="1"/>
        <v>OK</v>
      </c>
      <c r="R41" s="99">
        <f t="shared" si="4"/>
        <v>0</v>
      </c>
    </row>
    <row r="42" spans="1:18" ht="17.25" customHeight="1">
      <c r="A42" s="154" t="s">
        <v>82</v>
      </c>
      <c r="B42" s="155"/>
      <c r="C42" s="155"/>
      <c r="D42" s="143" t="s">
        <v>23</v>
      </c>
      <c r="E42" s="160"/>
      <c r="F42" s="22"/>
      <c r="G42" s="67" t="str">
        <f t="shared" si="5"/>
        <v/>
      </c>
      <c r="H42" s="30"/>
      <c r="I42" s="74" t="str">
        <f t="shared" si="6"/>
        <v>INV</v>
      </c>
      <c r="J42" s="33"/>
      <c r="K42" s="67" t="str">
        <f t="shared" si="2"/>
        <v/>
      </c>
      <c r="L42" s="6"/>
      <c r="M42" s="7"/>
      <c r="N42" s="72" t="str">
        <f t="shared" si="3"/>
        <v>INV</v>
      </c>
      <c r="O42" s="78">
        <f t="shared" si="0"/>
        <v>0</v>
      </c>
      <c r="Q42" s="1" t="str">
        <f t="shared" si="1"/>
        <v>OK</v>
      </c>
      <c r="R42" s="99">
        <f t="shared" si="4"/>
        <v>0</v>
      </c>
    </row>
    <row r="43" spans="1:18" ht="17.25" customHeight="1">
      <c r="A43" s="156"/>
      <c r="B43" s="157"/>
      <c r="C43" s="157"/>
      <c r="D43" s="144" t="s">
        <v>23</v>
      </c>
      <c r="E43" s="161"/>
      <c r="F43" s="24"/>
      <c r="G43" s="65" t="str">
        <f t="shared" si="5"/>
        <v/>
      </c>
      <c r="H43" s="32"/>
      <c r="I43" s="76" t="str">
        <f t="shared" si="6"/>
        <v>INV</v>
      </c>
      <c r="J43" s="5"/>
      <c r="K43" s="65" t="str">
        <f t="shared" si="2"/>
        <v/>
      </c>
      <c r="L43" s="10"/>
      <c r="M43" s="11"/>
      <c r="N43" s="71" t="str">
        <f t="shared" si="3"/>
        <v>INV</v>
      </c>
      <c r="O43" s="80">
        <f t="shared" si="0"/>
        <v>0</v>
      </c>
      <c r="Q43" s="1" t="str">
        <f t="shared" si="1"/>
        <v>OK</v>
      </c>
      <c r="R43" s="99">
        <f t="shared" si="4"/>
        <v>0</v>
      </c>
    </row>
    <row r="44" spans="1:18" ht="17.25" customHeight="1">
      <c r="A44" s="156"/>
      <c r="B44" s="157"/>
      <c r="C44" s="157"/>
      <c r="D44" s="144" t="s">
        <v>23</v>
      </c>
      <c r="E44" s="161"/>
      <c r="F44" s="24"/>
      <c r="G44" s="65" t="str">
        <f t="shared" si="5"/>
        <v/>
      </c>
      <c r="H44" s="32"/>
      <c r="I44" s="76" t="str">
        <f t="shared" si="6"/>
        <v>INV</v>
      </c>
      <c r="J44" s="5"/>
      <c r="K44" s="65" t="str">
        <f t="shared" si="2"/>
        <v/>
      </c>
      <c r="L44" s="10"/>
      <c r="M44" s="11"/>
      <c r="N44" s="71" t="str">
        <f t="shared" si="3"/>
        <v>INV</v>
      </c>
      <c r="O44" s="80">
        <f t="shared" si="0"/>
        <v>0</v>
      </c>
      <c r="Q44" s="1" t="str">
        <f t="shared" si="1"/>
        <v>OK</v>
      </c>
      <c r="R44" s="99">
        <f t="shared" si="4"/>
        <v>0</v>
      </c>
    </row>
    <row r="45" spans="1:18" ht="17.25" customHeight="1">
      <c r="A45" s="156"/>
      <c r="B45" s="157"/>
      <c r="C45" s="157"/>
      <c r="D45" s="144" t="s">
        <v>23</v>
      </c>
      <c r="E45" s="161"/>
      <c r="F45" s="24"/>
      <c r="G45" s="65" t="str">
        <f t="shared" si="5"/>
        <v/>
      </c>
      <c r="H45" s="32"/>
      <c r="I45" s="76" t="str">
        <f t="shared" si="6"/>
        <v>INV</v>
      </c>
      <c r="J45" s="5"/>
      <c r="K45" s="65" t="str">
        <f t="shared" si="2"/>
        <v/>
      </c>
      <c r="L45" s="10"/>
      <c r="M45" s="11"/>
      <c r="N45" s="71" t="str">
        <f t="shared" si="3"/>
        <v>INV</v>
      </c>
      <c r="O45" s="80">
        <f t="shared" si="0"/>
        <v>0</v>
      </c>
      <c r="Q45" s="1" t="str">
        <f t="shared" si="1"/>
        <v>OK</v>
      </c>
      <c r="R45" s="99">
        <f t="shared" si="4"/>
        <v>0</v>
      </c>
    </row>
    <row r="46" spans="1:18" ht="17.25" customHeight="1" thickBot="1">
      <c r="A46" s="158"/>
      <c r="B46" s="159"/>
      <c r="C46" s="159"/>
      <c r="D46" s="162" t="s">
        <v>23</v>
      </c>
      <c r="E46" s="163"/>
      <c r="F46" s="23"/>
      <c r="G46" s="68" t="str">
        <f t="shared" si="5"/>
        <v/>
      </c>
      <c r="H46" s="31"/>
      <c r="I46" s="75" t="str">
        <f t="shared" si="6"/>
        <v>INV</v>
      </c>
      <c r="J46" s="34"/>
      <c r="K46" s="68" t="str">
        <f t="shared" si="2"/>
        <v/>
      </c>
      <c r="L46" s="8"/>
      <c r="M46" s="9"/>
      <c r="N46" s="70" t="str">
        <f t="shared" si="3"/>
        <v>INV</v>
      </c>
      <c r="O46" s="79">
        <f t="shared" si="0"/>
        <v>0</v>
      </c>
      <c r="Q46" s="1" t="str">
        <f t="shared" si="1"/>
        <v>OK</v>
      </c>
      <c r="R46" s="99">
        <f t="shared" si="4"/>
        <v>0</v>
      </c>
    </row>
    <row r="47" spans="1:18" ht="15.75" thickBot="1">
      <c r="A47" s="203" t="s">
        <v>35</v>
      </c>
      <c r="B47" s="204"/>
      <c r="C47" s="204"/>
      <c r="D47" s="204"/>
      <c r="E47" s="205"/>
      <c r="F47" s="61"/>
      <c r="G47" s="4" t="str">
        <f t="shared" si="5"/>
        <v/>
      </c>
      <c r="H47" s="62"/>
      <c r="I47" s="77" t="str">
        <f t="shared" si="6"/>
        <v>INV</v>
      </c>
      <c r="J47" s="25"/>
      <c r="K47" s="4" t="str">
        <f t="shared" si="2"/>
        <v/>
      </c>
      <c r="L47" s="38"/>
      <c r="M47" s="29"/>
      <c r="N47" s="73" t="str">
        <f t="shared" si="3"/>
        <v>INV</v>
      </c>
      <c r="O47" s="83">
        <f t="shared" si="0"/>
        <v>0</v>
      </c>
      <c r="Q47" s="1" t="str">
        <f t="shared" si="1"/>
        <v>OK</v>
      </c>
      <c r="R47" s="99">
        <f t="shared" si="4"/>
        <v>0</v>
      </c>
    </row>
    <row r="48" spans="1:18" ht="15.75" thickBot="1">
      <c r="A48" s="48" t="s">
        <v>16</v>
      </c>
      <c r="B48" s="49"/>
      <c r="C48" s="49"/>
      <c r="D48" s="49"/>
      <c r="E48" s="49"/>
      <c r="F48" s="50"/>
      <c r="G48" s="51"/>
      <c r="H48" s="52">
        <f>SUM(H20:H47)</f>
        <v>0</v>
      </c>
      <c r="I48" s="51"/>
      <c r="J48" s="191">
        <f>SUM(L20:L47)</f>
        <v>0</v>
      </c>
      <c r="K48" s="191"/>
      <c r="L48" s="191"/>
      <c r="M48" s="53">
        <f>SUM(M20:M47)</f>
        <v>0</v>
      </c>
      <c r="N48" s="54"/>
      <c r="O48" s="55">
        <f>SUM(O20:O47)</f>
        <v>0</v>
      </c>
      <c r="P48" s="56"/>
      <c r="Q48" s="2"/>
    </row>
    <row r="49" spans="1:18" ht="15.75" thickBo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2"/>
    </row>
    <row r="50" spans="1:18" ht="15.75" thickBot="1">
      <c r="A50" s="19" t="s">
        <v>32</v>
      </c>
      <c r="B50" s="12"/>
      <c r="C50" s="12"/>
      <c r="D50" s="12"/>
      <c r="E50" s="101" t="s">
        <v>25</v>
      </c>
      <c r="F50" s="57"/>
      <c r="G50" s="58"/>
      <c r="H50" s="12"/>
      <c r="I50" s="12"/>
      <c r="J50" s="12"/>
      <c r="K50" s="105">
        <f>O48</f>
        <v>0</v>
      </c>
      <c r="L50" s="92" t="s">
        <v>40</v>
      </c>
      <c r="M50" s="84">
        <f>SUMIF(N20:N47,"INV",O20:O47)</f>
        <v>0</v>
      </c>
      <c r="N50" s="91"/>
      <c r="P50" s="12"/>
    </row>
    <row r="51" spans="1:18" ht="15.75" thickBot="1">
      <c r="A51" s="19"/>
      <c r="B51" s="12"/>
      <c r="C51" s="12"/>
      <c r="D51" s="12"/>
      <c r="E51" s="35"/>
      <c r="F51" s="35"/>
      <c r="G51" s="35"/>
      <c r="H51" s="12"/>
      <c r="I51" s="12"/>
      <c r="J51" s="12"/>
      <c r="K51" s="12"/>
      <c r="L51" s="93" t="s">
        <v>41</v>
      </c>
      <c r="M51" s="85">
        <f>SUMIF(N20:N47,"NEIV",O20:O47)</f>
        <v>0</v>
      </c>
      <c r="N51" s="91"/>
      <c r="P51" s="12"/>
    </row>
    <row r="52" spans="1:18">
      <c r="A52" s="19"/>
      <c r="B52" s="12"/>
      <c r="C52" s="12"/>
      <c r="D52" s="12"/>
      <c r="E52" s="35"/>
      <c r="F52" s="35"/>
      <c r="G52" s="35"/>
      <c r="H52" s="12"/>
      <c r="I52" s="12"/>
      <c r="J52" s="12"/>
      <c r="K52" s="12"/>
      <c r="L52" s="97"/>
      <c r="M52" s="98"/>
      <c r="N52" s="91"/>
      <c r="P52" s="12"/>
    </row>
    <row r="53" spans="1:18">
      <c r="A53" s="86" t="s">
        <v>69</v>
      </c>
      <c r="B53" s="87"/>
      <c r="C53" s="87"/>
      <c r="D53" s="87"/>
      <c r="E53" s="87"/>
      <c r="F53" s="87"/>
      <c r="G53" s="12"/>
      <c r="H53" s="12"/>
      <c r="I53" s="12"/>
      <c r="J53" s="12"/>
      <c r="K53" s="12"/>
      <c r="L53" s="12"/>
      <c r="M53" s="12"/>
      <c r="N53" s="12"/>
      <c r="O53" s="12"/>
      <c r="P53" s="12"/>
      <c r="R53" s="109" t="s">
        <v>25</v>
      </c>
    </row>
    <row r="54" spans="1:18">
      <c r="A54" s="19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R54" s="109" t="s">
        <v>85</v>
      </c>
    </row>
    <row r="55" spans="1:18">
      <c r="A55" s="181" t="s">
        <v>77</v>
      </c>
      <c r="B55" s="182"/>
      <c r="C55" s="182"/>
      <c r="D55" s="183"/>
      <c r="E55" s="113" t="s">
        <v>25</v>
      </c>
      <c r="F55" s="12"/>
      <c r="G55" s="15" t="s">
        <v>80</v>
      </c>
      <c r="H55" s="112"/>
      <c r="I55" s="12"/>
      <c r="J55" s="35"/>
      <c r="K55" s="111" t="s">
        <v>25</v>
      </c>
      <c r="L55" s="12"/>
      <c r="M55" s="12"/>
      <c r="N55" s="12"/>
      <c r="O55" s="35"/>
      <c r="P55" s="12"/>
      <c r="R55" s="109" t="s">
        <v>86</v>
      </c>
    </row>
    <row r="56" spans="1:18">
      <c r="A56" s="181" t="s">
        <v>78</v>
      </c>
      <c r="B56" s="182"/>
      <c r="C56" s="182"/>
      <c r="D56" s="183"/>
      <c r="E56" s="114" t="s">
        <v>25</v>
      </c>
      <c r="F56" s="12"/>
      <c r="G56" s="12"/>
      <c r="H56" s="12"/>
      <c r="I56" s="12"/>
      <c r="J56" s="35"/>
      <c r="K56" s="12"/>
      <c r="L56" s="12"/>
      <c r="M56" s="12"/>
      <c r="N56" s="12"/>
      <c r="O56" s="12"/>
      <c r="P56" s="12"/>
      <c r="R56" s="109" t="s">
        <v>87</v>
      </c>
    </row>
    <row r="57" spans="1:18" ht="15.75" thickBot="1">
      <c r="A57" s="19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"/>
      <c r="R57" s="109"/>
    </row>
    <row r="58" spans="1:18" ht="15.75" customHeight="1" outlineLevel="1" thickBot="1">
      <c r="A58" s="177" t="s">
        <v>7</v>
      </c>
      <c r="B58" s="170"/>
      <c r="C58" s="170"/>
      <c r="D58" s="170"/>
      <c r="E58" s="170"/>
      <c r="F58" s="170"/>
      <c r="G58" s="170"/>
      <c r="H58" s="170"/>
      <c r="I58" s="178"/>
      <c r="J58" s="170" t="s">
        <v>83</v>
      </c>
      <c r="K58" s="170"/>
      <c r="L58" s="170"/>
      <c r="M58" s="170"/>
      <c r="N58" s="90"/>
      <c r="O58" s="226" t="s">
        <v>42</v>
      </c>
      <c r="P58" s="186"/>
      <c r="R58" s="109"/>
    </row>
    <row r="59" spans="1:18" ht="15" customHeight="1" outlineLevel="1">
      <c r="A59" s="171" t="s">
        <v>4</v>
      </c>
      <c r="B59" s="172"/>
      <c r="C59" s="172"/>
      <c r="D59" s="172"/>
      <c r="E59" s="172"/>
      <c r="F59" s="173" t="s">
        <v>5</v>
      </c>
      <c r="G59" s="174" t="s">
        <v>6</v>
      </c>
      <c r="H59" s="174"/>
      <c r="I59" s="179" t="s">
        <v>34</v>
      </c>
      <c r="J59" s="175" t="s">
        <v>14</v>
      </c>
      <c r="K59" s="176" t="s">
        <v>15</v>
      </c>
      <c r="L59" s="176"/>
      <c r="M59" s="176"/>
      <c r="N59" s="179" t="s">
        <v>34</v>
      </c>
      <c r="O59" s="240"/>
      <c r="P59" s="186"/>
      <c r="R59" s="225" t="s">
        <v>45</v>
      </c>
    </row>
    <row r="60" spans="1:18" ht="15.75" outlineLevel="1" thickBot="1">
      <c r="A60" s="171"/>
      <c r="B60" s="172"/>
      <c r="C60" s="172"/>
      <c r="D60" s="172"/>
      <c r="E60" s="172"/>
      <c r="F60" s="173"/>
      <c r="G60" s="63" t="s">
        <v>26</v>
      </c>
      <c r="H60" s="46" t="s">
        <v>17</v>
      </c>
      <c r="I60" s="180"/>
      <c r="J60" s="173"/>
      <c r="K60" s="63" t="s">
        <v>26</v>
      </c>
      <c r="L60" s="46" t="s">
        <v>17</v>
      </c>
      <c r="M60" s="47" t="s">
        <v>33</v>
      </c>
      <c r="N60" s="180"/>
      <c r="O60" s="241"/>
      <c r="P60" s="186"/>
      <c r="R60" s="225"/>
    </row>
    <row r="61" spans="1:18" ht="15" customHeight="1" outlineLevel="1">
      <c r="A61" s="145" t="s">
        <v>21</v>
      </c>
      <c r="B61" s="146"/>
      <c r="C61" s="147"/>
      <c r="D61" s="143" t="s">
        <v>71</v>
      </c>
      <c r="E61" s="160"/>
      <c r="F61" s="66"/>
      <c r="G61" s="67" t="str">
        <f>IF(F61=0,"",H61/F61)</f>
        <v/>
      </c>
      <c r="H61" s="30"/>
      <c r="I61" s="74" t="str">
        <f>IF(G61&gt;40000,"INV","NEIV")</f>
        <v>INV</v>
      </c>
      <c r="J61" s="33"/>
      <c r="K61" s="67" t="str">
        <f>IF(J61=0,"",L61/J61)</f>
        <v/>
      </c>
      <c r="L61" s="6"/>
      <c r="M61" s="26"/>
      <c r="N61" s="69" t="str">
        <f>IF(K61&gt;40000,"INV","NEIV")</f>
        <v>INV</v>
      </c>
      <c r="O61" s="78">
        <f t="shared" ref="O61:O88" si="7">M61</f>
        <v>0</v>
      </c>
      <c r="P61" s="94"/>
      <c r="Q61" s="1" t="str">
        <f>IF(M61=O61,"OK","chyba")</f>
        <v>OK</v>
      </c>
      <c r="R61" s="99">
        <f>J61-F61</f>
        <v>0</v>
      </c>
    </row>
    <row r="62" spans="1:18" ht="15.75" outlineLevel="1" thickBot="1">
      <c r="A62" s="148"/>
      <c r="B62" s="149"/>
      <c r="C62" s="150"/>
      <c r="D62" s="142" t="s">
        <v>70</v>
      </c>
      <c r="E62" s="167"/>
      <c r="F62" s="89"/>
      <c r="G62" s="68" t="str">
        <f>IF(F62=0,"",H62/F62)</f>
        <v/>
      </c>
      <c r="H62" s="31"/>
      <c r="I62" s="75" t="str">
        <f>IF(G62&gt;40000,"INV","NEIV")</f>
        <v>INV</v>
      </c>
      <c r="J62" s="34"/>
      <c r="K62" s="68" t="str">
        <f t="shared" ref="K62:K88" si="8">IF(J62=0,"",L62/J62)</f>
        <v/>
      </c>
      <c r="L62" s="8"/>
      <c r="M62" s="27"/>
      <c r="N62" s="70" t="str">
        <f t="shared" ref="N62:N88" si="9">IF(K62&gt;40000,"INV","NEIV")</f>
        <v>INV</v>
      </c>
      <c r="O62" s="79">
        <f t="shared" si="7"/>
        <v>0</v>
      </c>
      <c r="P62" s="94"/>
      <c r="Q62" s="1" t="str">
        <f t="shared" ref="Q62:Q88" si="10">IF(M62=O62,"OK","chyba")</f>
        <v>OK</v>
      </c>
      <c r="R62" s="99">
        <f t="shared" ref="R62:R88" si="11">J62-F62</f>
        <v>0</v>
      </c>
    </row>
    <row r="63" spans="1:18" outlineLevel="1">
      <c r="A63" s="145" t="s">
        <v>8</v>
      </c>
      <c r="B63" s="146"/>
      <c r="C63" s="147"/>
      <c r="D63" s="143" t="s">
        <v>73</v>
      </c>
      <c r="E63" s="160"/>
      <c r="F63" s="22"/>
      <c r="G63" s="67" t="str">
        <f t="shared" ref="G63:G88" si="12">IF(F63=0,"",H63/F63)</f>
        <v/>
      </c>
      <c r="H63" s="30"/>
      <c r="I63" s="74" t="str">
        <f t="shared" ref="I63:I88" si="13">IF(G63&gt;40000,"INV","NEIV")</f>
        <v>INV</v>
      </c>
      <c r="J63" s="33"/>
      <c r="K63" s="67" t="str">
        <f t="shared" si="8"/>
        <v/>
      </c>
      <c r="L63" s="6"/>
      <c r="M63" s="26"/>
      <c r="N63" s="69" t="str">
        <f t="shared" si="9"/>
        <v>INV</v>
      </c>
      <c r="O63" s="78">
        <f t="shared" si="7"/>
        <v>0</v>
      </c>
      <c r="P63" s="94"/>
      <c r="Q63" s="1" t="str">
        <f t="shared" si="10"/>
        <v>OK</v>
      </c>
      <c r="R63" s="99">
        <f t="shared" si="11"/>
        <v>0</v>
      </c>
    </row>
    <row r="64" spans="1:18" ht="15.75" outlineLevel="1" thickBot="1">
      <c r="A64" s="148"/>
      <c r="B64" s="149"/>
      <c r="C64" s="150"/>
      <c r="D64" s="142" t="s">
        <v>81</v>
      </c>
      <c r="E64" s="167"/>
      <c r="F64" s="23"/>
      <c r="G64" s="68" t="str">
        <f t="shared" si="12"/>
        <v/>
      </c>
      <c r="H64" s="31"/>
      <c r="I64" s="75" t="str">
        <f t="shared" si="13"/>
        <v>INV</v>
      </c>
      <c r="J64" s="34"/>
      <c r="K64" s="68" t="str">
        <f t="shared" si="8"/>
        <v/>
      </c>
      <c r="L64" s="8"/>
      <c r="M64" s="27"/>
      <c r="N64" s="70" t="str">
        <f t="shared" si="9"/>
        <v>INV</v>
      </c>
      <c r="O64" s="79">
        <f t="shared" si="7"/>
        <v>0</v>
      </c>
      <c r="P64" s="94"/>
      <c r="Q64" s="1" t="str">
        <f t="shared" si="10"/>
        <v>OK</v>
      </c>
      <c r="R64" s="99">
        <f t="shared" si="11"/>
        <v>0</v>
      </c>
    </row>
    <row r="65" spans="1:18" ht="15" customHeight="1" outlineLevel="1">
      <c r="A65" s="145" t="s">
        <v>9</v>
      </c>
      <c r="B65" s="146"/>
      <c r="C65" s="147"/>
      <c r="D65" s="143" t="s">
        <v>84</v>
      </c>
      <c r="E65" s="160"/>
      <c r="F65" s="22"/>
      <c r="G65" s="67" t="str">
        <f t="shared" si="12"/>
        <v/>
      </c>
      <c r="H65" s="30"/>
      <c r="I65" s="74" t="str">
        <f t="shared" si="13"/>
        <v>INV</v>
      </c>
      <c r="J65" s="33"/>
      <c r="K65" s="67" t="str">
        <f t="shared" si="8"/>
        <v/>
      </c>
      <c r="L65" s="6"/>
      <c r="M65" s="26"/>
      <c r="N65" s="69" t="str">
        <f t="shared" si="9"/>
        <v>INV</v>
      </c>
      <c r="O65" s="78">
        <f t="shared" si="7"/>
        <v>0</v>
      </c>
      <c r="P65" s="94"/>
      <c r="Q65" s="1" t="str">
        <f t="shared" si="10"/>
        <v>OK</v>
      </c>
      <c r="R65" s="99">
        <f t="shared" si="11"/>
        <v>0</v>
      </c>
    </row>
    <row r="66" spans="1:18" outlineLevel="1">
      <c r="A66" s="151"/>
      <c r="B66" s="152"/>
      <c r="C66" s="153"/>
      <c r="D66" s="144" t="s">
        <v>10</v>
      </c>
      <c r="E66" s="161"/>
      <c r="F66" s="24"/>
      <c r="G66" s="65" t="str">
        <f t="shared" si="12"/>
        <v/>
      </c>
      <c r="H66" s="32"/>
      <c r="I66" s="76" t="str">
        <f t="shared" si="13"/>
        <v>INV</v>
      </c>
      <c r="J66" s="5"/>
      <c r="K66" s="65" t="str">
        <f t="shared" si="8"/>
        <v/>
      </c>
      <c r="L66" s="10"/>
      <c r="M66" s="28"/>
      <c r="N66" s="71" t="str">
        <f t="shared" si="9"/>
        <v>INV</v>
      </c>
      <c r="O66" s="80">
        <f t="shared" si="7"/>
        <v>0</v>
      </c>
      <c r="P66" s="94"/>
      <c r="Q66" s="1" t="str">
        <f t="shared" si="10"/>
        <v>OK</v>
      </c>
      <c r="R66" s="99">
        <f t="shared" si="11"/>
        <v>0</v>
      </c>
    </row>
    <row r="67" spans="1:18" ht="15.75" outlineLevel="1" thickBot="1">
      <c r="A67" s="148"/>
      <c r="B67" s="149"/>
      <c r="C67" s="150"/>
      <c r="D67" s="142" t="s">
        <v>11</v>
      </c>
      <c r="E67" s="167"/>
      <c r="F67" s="23"/>
      <c r="G67" s="68" t="str">
        <f t="shared" si="12"/>
        <v/>
      </c>
      <c r="H67" s="31"/>
      <c r="I67" s="75" t="str">
        <f t="shared" si="13"/>
        <v>INV</v>
      </c>
      <c r="J67" s="34"/>
      <c r="K67" s="68" t="str">
        <f t="shared" si="8"/>
        <v/>
      </c>
      <c r="L67" s="8"/>
      <c r="M67" s="27"/>
      <c r="N67" s="70" t="str">
        <f t="shared" si="9"/>
        <v>INV</v>
      </c>
      <c r="O67" s="79">
        <f t="shared" si="7"/>
        <v>0</v>
      </c>
      <c r="P67" s="94"/>
      <c r="Q67" s="1" t="str">
        <f t="shared" si="10"/>
        <v>OK</v>
      </c>
      <c r="R67" s="99">
        <f t="shared" si="11"/>
        <v>0</v>
      </c>
    </row>
    <row r="68" spans="1:18" outlineLevel="1">
      <c r="A68" s="154" t="s">
        <v>24</v>
      </c>
      <c r="B68" s="229"/>
      <c r="C68" s="230"/>
      <c r="D68" s="143" t="s">
        <v>23</v>
      </c>
      <c r="E68" s="256"/>
      <c r="F68" s="22"/>
      <c r="G68" s="67" t="str">
        <f t="shared" si="12"/>
        <v/>
      </c>
      <c r="H68" s="30"/>
      <c r="I68" s="74" t="str">
        <f t="shared" si="13"/>
        <v>INV</v>
      </c>
      <c r="J68" s="33"/>
      <c r="K68" s="67" t="str">
        <f t="shared" si="8"/>
        <v/>
      </c>
      <c r="L68" s="6"/>
      <c r="M68" s="26"/>
      <c r="N68" s="69" t="str">
        <f t="shared" si="9"/>
        <v>INV</v>
      </c>
      <c r="O68" s="78">
        <f t="shared" si="7"/>
        <v>0</v>
      </c>
      <c r="P68" s="94"/>
      <c r="Q68" s="1" t="str">
        <f t="shared" si="10"/>
        <v>OK</v>
      </c>
      <c r="R68" s="99">
        <f t="shared" si="11"/>
        <v>0</v>
      </c>
    </row>
    <row r="69" spans="1:18" outlineLevel="1">
      <c r="A69" s="231"/>
      <c r="B69" s="232"/>
      <c r="C69" s="233"/>
      <c r="D69" s="144" t="s">
        <v>23</v>
      </c>
      <c r="E69" s="257"/>
      <c r="F69" s="24"/>
      <c r="G69" s="65" t="str">
        <f t="shared" si="12"/>
        <v/>
      </c>
      <c r="H69" s="32"/>
      <c r="I69" s="76" t="str">
        <f t="shared" si="13"/>
        <v>INV</v>
      </c>
      <c r="J69" s="5"/>
      <c r="K69" s="65" t="str">
        <f t="shared" si="8"/>
        <v/>
      </c>
      <c r="L69" s="10"/>
      <c r="M69" s="28"/>
      <c r="N69" s="71" t="str">
        <f t="shared" si="9"/>
        <v>INV</v>
      </c>
      <c r="O69" s="80">
        <f t="shared" si="7"/>
        <v>0</v>
      </c>
      <c r="P69" s="94"/>
      <c r="Q69" s="1" t="str">
        <f t="shared" si="10"/>
        <v>OK</v>
      </c>
      <c r="R69" s="99">
        <f t="shared" si="11"/>
        <v>0</v>
      </c>
    </row>
    <row r="70" spans="1:18" outlineLevel="1">
      <c r="A70" s="231"/>
      <c r="B70" s="232"/>
      <c r="C70" s="233"/>
      <c r="D70" s="144" t="s">
        <v>23</v>
      </c>
      <c r="E70" s="257"/>
      <c r="F70" s="24"/>
      <c r="G70" s="65" t="str">
        <f t="shared" si="12"/>
        <v/>
      </c>
      <c r="H70" s="32"/>
      <c r="I70" s="76" t="str">
        <f t="shared" si="13"/>
        <v>INV</v>
      </c>
      <c r="J70" s="5"/>
      <c r="K70" s="65" t="str">
        <f t="shared" si="8"/>
        <v/>
      </c>
      <c r="L70" s="10"/>
      <c r="M70" s="28"/>
      <c r="N70" s="71" t="str">
        <f t="shared" si="9"/>
        <v>INV</v>
      </c>
      <c r="O70" s="80">
        <f t="shared" si="7"/>
        <v>0</v>
      </c>
      <c r="P70" s="94"/>
      <c r="Q70" s="1" t="str">
        <f t="shared" si="10"/>
        <v>OK</v>
      </c>
      <c r="R70" s="99">
        <f t="shared" si="11"/>
        <v>0</v>
      </c>
    </row>
    <row r="71" spans="1:18" outlineLevel="1">
      <c r="A71" s="231"/>
      <c r="B71" s="232"/>
      <c r="C71" s="233"/>
      <c r="D71" s="144" t="s">
        <v>23</v>
      </c>
      <c r="E71" s="257"/>
      <c r="F71" s="24"/>
      <c r="G71" s="65" t="str">
        <f t="shared" si="12"/>
        <v/>
      </c>
      <c r="H71" s="32"/>
      <c r="I71" s="76" t="str">
        <f t="shared" si="13"/>
        <v>INV</v>
      </c>
      <c r="J71" s="5"/>
      <c r="K71" s="65" t="str">
        <f t="shared" si="8"/>
        <v/>
      </c>
      <c r="L71" s="10"/>
      <c r="M71" s="28"/>
      <c r="N71" s="71" t="str">
        <f t="shared" si="9"/>
        <v>INV</v>
      </c>
      <c r="O71" s="80">
        <f t="shared" si="7"/>
        <v>0</v>
      </c>
      <c r="P71" s="94"/>
      <c r="Q71" s="1" t="str">
        <f t="shared" si="10"/>
        <v>OK</v>
      </c>
      <c r="R71" s="99">
        <f t="shared" si="11"/>
        <v>0</v>
      </c>
    </row>
    <row r="72" spans="1:18" ht="15.75" outlineLevel="1" thickBot="1">
      <c r="A72" s="234"/>
      <c r="B72" s="235"/>
      <c r="C72" s="236"/>
      <c r="D72" s="142" t="s">
        <v>23</v>
      </c>
      <c r="E72" s="258"/>
      <c r="F72" s="127"/>
      <c r="G72" s="128" t="str">
        <f t="shared" si="12"/>
        <v/>
      </c>
      <c r="H72" s="129"/>
      <c r="I72" s="130" t="str">
        <f t="shared" si="13"/>
        <v>INV</v>
      </c>
      <c r="J72" s="131"/>
      <c r="K72" s="128" t="str">
        <f t="shared" si="8"/>
        <v/>
      </c>
      <c r="L72" s="132"/>
      <c r="M72" s="133"/>
      <c r="N72" s="134" t="str">
        <f t="shared" si="9"/>
        <v>INV</v>
      </c>
      <c r="O72" s="135">
        <f t="shared" si="7"/>
        <v>0</v>
      </c>
      <c r="P72" s="94"/>
      <c r="Q72" s="1" t="str">
        <f t="shared" si="10"/>
        <v>OK</v>
      </c>
      <c r="R72" s="99">
        <f t="shared" si="11"/>
        <v>0</v>
      </c>
    </row>
    <row r="73" spans="1:18" outlineLevel="1">
      <c r="A73" s="255" t="s">
        <v>74</v>
      </c>
      <c r="B73" s="229"/>
      <c r="C73" s="230"/>
      <c r="D73" s="143" t="s">
        <v>23</v>
      </c>
      <c r="E73" s="256"/>
      <c r="F73" s="22"/>
      <c r="G73" s="67" t="str">
        <f t="shared" si="12"/>
        <v/>
      </c>
      <c r="H73" s="30"/>
      <c r="I73" s="74" t="str">
        <f t="shared" si="13"/>
        <v>INV</v>
      </c>
      <c r="J73" s="33"/>
      <c r="K73" s="67" t="str">
        <f t="shared" si="8"/>
        <v/>
      </c>
      <c r="L73" s="6"/>
      <c r="M73" s="26"/>
      <c r="N73" s="69" t="str">
        <f t="shared" si="9"/>
        <v>INV</v>
      </c>
      <c r="O73" s="78">
        <f t="shared" si="7"/>
        <v>0</v>
      </c>
      <c r="P73" s="94"/>
      <c r="Q73" s="1" t="str">
        <f t="shared" si="10"/>
        <v>OK</v>
      </c>
      <c r="R73" s="99">
        <f t="shared" si="11"/>
        <v>0</v>
      </c>
    </row>
    <row r="74" spans="1:18" outlineLevel="1">
      <c r="A74" s="231"/>
      <c r="B74" s="232"/>
      <c r="C74" s="233"/>
      <c r="D74" s="144" t="s">
        <v>23</v>
      </c>
      <c r="E74" s="257"/>
      <c r="F74" s="24"/>
      <c r="G74" s="65" t="str">
        <f t="shared" si="12"/>
        <v/>
      </c>
      <c r="H74" s="32"/>
      <c r="I74" s="76" t="str">
        <f t="shared" si="13"/>
        <v>INV</v>
      </c>
      <c r="J74" s="5"/>
      <c r="K74" s="65" t="str">
        <f t="shared" si="8"/>
        <v/>
      </c>
      <c r="L74" s="10"/>
      <c r="M74" s="28"/>
      <c r="N74" s="71" t="str">
        <f t="shared" si="9"/>
        <v>INV</v>
      </c>
      <c r="O74" s="80">
        <f t="shared" si="7"/>
        <v>0</v>
      </c>
      <c r="P74" s="94"/>
      <c r="Q74" s="1" t="str">
        <f t="shared" si="10"/>
        <v>OK</v>
      </c>
      <c r="R74" s="99">
        <f t="shared" si="11"/>
        <v>0</v>
      </c>
    </row>
    <row r="75" spans="1:18" outlineLevel="1">
      <c r="A75" s="231"/>
      <c r="B75" s="232"/>
      <c r="C75" s="233"/>
      <c r="D75" s="144" t="s">
        <v>23</v>
      </c>
      <c r="E75" s="257"/>
      <c r="F75" s="24"/>
      <c r="G75" s="65" t="str">
        <f t="shared" si="12"/>
        <v/>
      </c>
      <c r="H75" s="32"/>
      <c r="I75" s="76" t="str">
        <f t="shared" si="13"/>
        <v>INV</v>
      </c>
      <c r="J75" s="5"/>
      <c r="K75" s="65" t="str">
        <f t="shared" si="8"/>
        <v/>
      </c>
      <c r="L75" s="10"/>
      <c r="M75" s="28"/>
      <c r="N75" s="71" t="str">
        <f t="shared" si="9"/>
        <v>INV</v>
      </c>
      <c r="O75" s="80">
        <f t="shared" si="7"/>
        <v>0</v>
      </c>
      <c r="P75" s="94"/>
      <c r="Q75" s="1" t="str">
        <f t="shared" si="10"/>
        <v>OK</v>
      </c>
      <c r="R75" s="99">
        <f t="shared" si="11"/>
        <v>0</v>
      </c>
    </row>
    <row r="76" spans="1:18" outlineLevel="1">
      <c r="A76" s="231"/>
      <c r="B76" s="232"/>
      <c r="C76" s="233"/>
      <c r="D76" s="144" t="s">
        <v>23</v>
      </c>
      <c r="E76" s="257"/>
      <c r="F76" s="24"/>
      <c r="G76" s="65" t="str">
        <f t="shared" si="12"/>
        <v/>
      </c>
      <c r="H76" s="32"/>
      <c r="I76" s="76" t="str">
        <f t="shared" si="13"/>
        <v>INV</v>
      </c>
      <c r="J76" s="5"/>
      <c r="K76" s="65" t="str">
        <f t="shared" si="8"/>
        <v/>
      </c>
      <c r="L76" s="10"/>
      <c r="M76" s="28"/>
      <c r="N76" s="71" t="str">
        <f t="shared" si="9"/>
        <v>INV</v>
      </c>
      <c r="O76" s="80">
        <f t="shared" si="7"/>
        <v>0</v>
      </c>
      <c r="P76" s="94"/>
      <c r="Q76" s="1" t="str">
        <f t="shared" si="10"/>
        <v>OK</v>
      </c>
      <c r="R76" s="99">
        <f t="shared" si="11"/>
        <v>0</v>
      </c>
    </row>
    <row r="77" spans="1:18" ht="15.75" outlineLevel="1" thickBot="1">
      <c r="A77" s="234"/>
      <c r="B77" s="235"/>
      <c r="C77" s="236"/>
      <c r="D77" s="142" t="s">
        <v>23</v>
      </c>
      <c r="E77" s="258"/>
      <c r="F77" s="115"/>
      <c r="G77" s="116" t="str">
        <f t="shared" si="12"/>
        <v/>
      </c>
      <c r="H77" s="117"/>
      <c r="I77" s="118" t="str">
        <f t="shared" si="13"/>
        <v>INV</v>
      </c>
      <c r="J77" s="119"/>
      <c r="K77" s="116" t="str">
        <f t="shared" si="8"/>
        <v/>
      </c>
      <c r="L77" s="120"/>
      <c r="M77" s="121"/>
      <c r="N77" s="122" t="str">
        <f t="shared" si="9"/>
        <v>INV</v>
      </c>
      <c r="O77" s="79">
        <f t="shared" si="7"/>
        <v>0</v>
      </c>
      <c r="P77" s="94"/>
      <c r="Q77" s="1" t="str">
        <f t="shared" si="10"/>
        <v>OK</v>
      </c>
      <c r="R77" s="99">
        <f t="shared" si="11"/>
        <v>0</v>
      </c>
    </row>
    <row r="78" spans="1:18" ht="15" customHeight="1" outlineLevel="1">
      <c r="A78" s="154" t="s">
        <v>76</v>
      </c>
      <c r="B78" s="155"/>
      <c r="C78" s="164"/>
      <c r="D78" s="143" t="s">
        <v>23</v>
      </c>
      <c r="E78" s="160"/>
      <c r="F78" s="22"/>
      <c r="G78" s="67" t="str">
        <f t="shared" si="12"/>
        <v/>
      </c>
      <c r="H78" s="30"/>
      <c r="I78" s="74" t="str">
        <f t="shared" si="13"/>
        <v>INV</v>
      </c>
      <c r="J78" s="33"/>
      <c r="K78" s="67" t="str">
        <f t="shared" si="8"/>
        <v/>
      </c>
      <c r="L78" s="6"/>
      <c r="M78" s="26"/>
      <c r="N78" s="69" t="str">
        <f t="shared" si="9"/>
        <v>INV</v>
      </c>
      <c r="O78" s="81">
        <f t="shared" si="7"/>
        <v>0</v>
      </c>
      <c r="P78" s="94"/>
      <c r="Q78" s="1" t="str">
        <f t="shared" si="10"/>
        <v>OK</v>
      </c>
      <c r="R78" s="99">
        <f t="shared" si="11"/>
        <v>0</v>
      </c>
    </row>
    <row r="79" spans="1:18" outlineLevel="1">
      <c r="A79" s="156"/>
      <c r="B79" s="157"/>
      <c r="C79" s="165"/>
      <c r="D79" s="144" t="s">
        <v>23</v>
      </c>
      <c r="E79" s="161"/>
      <c r="F79" s="24"/>
      <c r="G79" s="65" t="str">
        <f t="shared" si="12"/>
        <v/>
      </c>
      <c r="H79" s="32"/>
      <c r="I79" s="76" t="str">
        <f t="shared" si="13"/>
        <v>INV</v>
      </c>
      <c r="J79" s="5"/>
      <c r="K79" s="65" t="str">
        <f t="shared" si="8"/>
        <v/>
      </c>
      <c r="L79" s="10"/>
      <c r="M79" s="28"/>
      <c r="N79" s="71" t="str">
        <f t="shared" si="9"/>
        <v>INV</v>
      </c>
      <c r="O79" s="80">
        <f t="shared" si="7"/>
        <v>0</v>
      </c>
      <c r="P79" s="94"/>
      <c r="Q79" s="1" t="str">
        <f t="shared" si="10"/>
        <v>OK</v>
      </c>
      <c r="R79" s="99">
        <f t="shared" si="11"/>
        <v>0</v>
      </c>
    </row>
    <row r="80" spans="1:18" outlineLevel="1">
      <c r="A80" s="156"/>
      <c r="B80" s="157"/>
      <c r="C80" s="165"/>
      <c r="D80" s="144" t="s">
        <v>23</v>
      </c>
      <c r="E80" s="161"/>
      <c r="F80" s="24"/>
      <c r="G80" s="65" t="str">
        <f t="shared" si="12"/>
        <v/>
      </c>
      <c r="H80" s="32"/>
      <c r="I80" s="76" t="str">
        <f t="shared" si="13"/>
        <v>INV</v>
      </c>
      <c r="J80" s="5"/>
      <c r="K80" s="65" t="str">
        <f t="shared" si="8"/>
        <v/>
      </c>
      <c r="L80" s="10"/>
      <c r="M80" s="28"/>
      <c r="N80" s="71" t="str">
        <f t="shared" si="9"/>
        <v>INV</v>
      </c>
      <c r="O80" s="80">
        <f t="shared" si="7"/>
        <v>0</v>
      </c>
      <c r="P80" s="94"/>
      <c r="Q80" s="1" t="str">
        <f t="shared" si="10"/>
        <v>OK</v>
      </c>
      <c r="R80" s="99">
        <f t="shared" si="11"/>
        <v>0</v>
      </c>
    </row>
    <row r="81" spans="1:18" outlineLevel="1">
      <c r="A81" s="156"/>
      <c r="B81" s="157"/>
      <c r="C81" s="165"/>
      <c r="D81" s="144" t="s">
        <v>23</v>
      </c>
      <c r="E81" s="161"/>
      <c r="F81" s="24"/>
      <c r="G81" s="65" t="str">
        <f t="shared" si="12"/>
        <v/>
      </c>
      <c r="H81" s="32"/>
      <c r="I81" s="76" t="str">
        <f t="shared" si="13"/>
        <v>INV</v>
      </c>
      <c r="J81" s="5"/>
      <c r="K81" s="65" t="str">
        <f t="shared" si="8"/>
        <v/>
      </c>
      <c r="L81" s="10"/>
      <c r="M81" s="28"/>
      <c r="N81" s="71" t="str">
        <f t="shared" si="9"/>
        <v>INV</v>
      </c>
      <c r="O81" s="80">
        <f t="shared" si="7"/>
        <v>0</v>
      </c>
      <c r="P81" s="94"/>
      <c r="Q81" s="1" t="str">
        <f t="shared" si="10"/>
        <v>OK</v>
      </c>
      <c r="R81" s="99">
        <f t="shared" si="11"/>
        <v>0</v>
      </c>
    </row>
    <row r="82" spans="1:18" ht="15.75" outlineLevel="1" thickBot="1">
      <c r="A82" s="158"/>
      <c r="B82" s="159"/>
      <c r="C82" s="166"/>
      <c r="D82" s="162" t="s">
        <v>23</v>
      </c>
      <c r="E82" s="163"/>
      <c r="F82" s="23"/>
      <c r="G82" s="68" t="str">
        <f t="shared" si="12"/>
        <v/>
      </c>
      <c r="H82" s="31"/>
      <c r="I82" s="75" t="str">
        <f t="shared" si="13"/>
        <v>INV</v>
      </c>
      <c r="J82" s="34"/>
      <c r="K82" s="68" t="str">
        <f t="shared" si="8"/>
        <v/>
      </c>
      <c r="L82" s="8"/>
      <c r="M82" s="27"/>
      <c r="N82" s="70" t="str">
        <f t="shared" si="9"/>
        <v>INV</v>
      </c>
      <c r="O82" s="82">
        <f t="shared" si="7"/>
        <v>0</v>
      </c>
      <c r="P82" s="94"/>
      <c r="Q82" s="1" t="str">
        <f t="shared" si="10"/>
        <v>OK</v>
      </c>
      <c r="R82" s="99">
        <f t="shared" si="11"/>
        <v>0</v>
      </c>
    </row>
    <row r="83" spans="1:18" ht="17.25" customHeight="1" outlineLevel="1">
      <c r="A83" s="215" t="s">
        <v>82</v>
      </c>
      <c r="B83" s="216"/>
      <c r="C83" s="217"/>
      <c r="D83" s="143" t="s">
        <v>23</v>
      </c>
      <c r="E83" s="160"/>
      <c r="F83" s="22"/>
      <c r="G83" s="67" t="str">
        <f t="shared" si="12"/>
        <v/>
      </c>
      <c r="H83" s="30"/>
      <c r="I83" s="74" t="str">
        <f t="shared" si="13"/>
        <v>INV</v>
      </c>
      <c r="J83" s="33"/>
      <c r="K83" s="67" t="str">
        <f t="shared" si="8"/>
        <v/>
      </c>
      <c r="L83" s="6"/>
      <c r="M83" s="7"/>
      <c r="N83" s="72" t="str">
        <f t="shared" si="9"/>
        <v>INV</v>
      </c>
      <c r="O83" s="78">
        <f t="shared" si="7"/>
        <v>0</v>
      </c>
      <c r="P83" s="94"/>
      <c r="Q83" s="1" t="str">
        <f t="shared" si="10"/>
        <v>OK</v>
      </c>
      <c r="R83" s="99">
        <f t="shared" si="11"/>
        <v>0</v>
      </c>
    </row>
    <row r="84" spans="1:18" ht="17.25" customHeight="1" outlineLevel="1">
      <c r="A84" s="218"/>
      <c r="B84" s="219"/>
      <c r="C84" s="220"/>
      <c r="D84" s="144" t="s">
        <v>23</v>
      </c>
      <c r="E84" s="161"/>
      <c r="F84" s="24"/>
      <c r="G84" s="65" t="str">
        <f t="shared" si="12"/>
        <v/>
      </c>
      <c r="H84" s="32"/>
      <c r="I84" s="76" t="str">
        <f t="shared" si="13"/>
        <v>INV</v>
      </c>
      <c r="J84" s="5"/>
      <c r="K84" s="65" t="str">
        <f t="shared" si="8"/>
        <v/>
      </c>
      <c r="L84" s="10"/>
      <c r="M84" s="11"/>
      <c r="N84" s="71" t="str">
        <f t="shared" si="9"/>
        <v>INV</v>
      </c>
      <c r="O84" s="80">
        <f t="shared" si="7"/>
        <v>0</v>
      </c>
      <c r="P84" s="94"/>
      <c r="Q84" s="1" t="str">
        <f t="shared" si="10"/>
        <v>OK</v>
      </c>
      <c r="R84" s="99">
        <f t="shared" si="11"/>
        <v>0</v>
      </c>
    </row>
    <row r="85" spans="1:18" ht="17.25" customHeight="1" outlineLevel="1">
      <c r="A85" s="218"/>
      <c r="B85" s="219"/>
      <c r="C85" s="220"/>
      <c r="D85" s="144" t="s">
        <v>23</v>
      </c>
      <c r="E85" s="161"/>
      <c r="F85" s="24"/>
      <c r="G85" s="65" t="str">
        <f t="shared" si="12"/>
        <v/>
      </c>
      <c r="H85" s="32"/>
      <c r="I85" s="76" t="str">
        <f t="shared" si="13"/>
        <v>INV</v>
      </c>
      <c r="J85" s="5"/>
      <c r="K85" s="65" t="str">
        <f t="shared" si="8"/>
        <v/>
      </c>
      <c r="L85" s="10"/>
      <c r="M85" s="11"/>
      <c r="N85" s="71" t="str">
        <f t="shared" si="9"/>
        <v>INV</v>
      </c>
      <c r="O85" s="80">
        <f t="shared" si="7"/>
        <v>0</v>
      </c>
      <c r="P85" s="94"/>
      <c r="Q85" s="1" t="str">
        <f t="shared" si="10"/>
        <v>OK</v>
      </c>
      <c r="R85" s="99">
        <f t="shared" si="11"/>
        <v>0</v>
      </c>
    </row>
    <row r="86" spans="1:18" ht="17.25" customHeight="1" outlineLevel="1">
      <c r="A86" s="218"/>
      <c r="B86" s="219"/>
      <c r="C86" s="220"/>
      <c r="D86" s="144" t="s">
        <v>23</v>
      </c>
      <c r="E86" s="161"/>
      <c r="F86" s="24"/>
      <c r="G86" s="65" t="str">
        <f t="shared" si="12"/>
        <v/>
      </c>
      <c r="H86" s="32"/>
      <c r="I86" s="76" t="str">
        <f t="shared" si="13"/>
        <v>INV</v>
      </c>
      <c r="J86" s="5"/>
      <c r="K86" s="65" t="str">
        <f t="shared" si="8"/>
        <v/>
      </c>
      <c r="L86" s="10"/>
      <c r="M86" s="11"/>
      <c r="N86" s="71" t="str">
        <f t="shared" si="9"/>
        <v>INV</v>
      </c>
      <c r="O86" s="80">
        <f t="shared" si="7"/>
        <v>0</v>
      </c>
      <c r="P86" s="94"/>
      <c r="Q86" s="1" t="str">
        <f t="shared" si="10"/>
        <v>OK</v>
      </c>
      <c r="R86" s="99">
        <f t="shared" si="11"/>
        <v>0</v>
      </c>
    </row>
    <row r="87" spans="1:18" ht="17.25" customHeight="1" outlineLevel="1" thickBot="1">
      <c r="A87" s="221"/>
      <c r="B87" s="222"/>
      <c r="C87" s="223"/>
      <c r="D87" s="162" t="s">
        <v>23</v>
      </c>
      <c r="E87" s="163"/>
      <c r="F87" s="23"/>
      <c r="G87" s="68" t="str">
        <f t="shared" si="12"/>
        <v/>
      </c>
      <c r="H87" s="31"/>
      <c r="I87" s="75" t="str">
        <f t="shared" si="13"/>
        <v>INV</v>
      </c>
      <c r="J87" s="34"/>
      <c r="K87" s="68" t="str">
        <f t="shared" si="8"/>
        <v/>
      </c>
      <c r="L87" s="8"/>
      <c r="M87" s="9"/>
      <c r="N87" s="70" t="str">
        <f t="shared" si="9"/>
        <v>INV</v>
      </c>
      <c r="O87" s="79">
        <f t="shared" si="7"/>
        <v>0</v>
      </c>
      <c r="P87" s="94"/>
      <c r="Q87" s="1" t="str">
        <f t="shared" si="10"/>
        <v>OK</v>
      </c>
      <c r="R87" s="99">
        <f t="shared" si="11"/>
        <v>0</v>
      </c>
    </row>
    <row r="88" spans="1:18" ht="15.75" customHeight="1" outlineLevel="1" thickBot="1">
      <c r="A88" s="203" t="s">
        <v>35</v>
      </c>
      <c r="B88" s="204"/>
      <c r="C88" s="204"/>
      <c r="D88" s="204"/>
      <c r="E88" s="205"/>
      <c r="F88" s="61"/>
      <c r="G88" s="4" t="str">
        <f t="shared" si="12"/>
        <v/>
      </c>
      <c r="H88" s="62"/>
      <c r="I88" s="77" t="str">
        <f t="shared" si="13"/>
        <v>INV</v>
      </c>
      <c r="J88" s="25"/>
      <c r="K88" s="4" t="str">
        <f t="shared" si="8"/>
        <v/>
      </c>
      <c r="L88" s="38"/>
      <c r="M88" s="29"/>
      <c r="N88" s="73" t="str">
        <f t="shared" si="9"/>
        <v>INV</v>
      </c>
      <c r="O88" s="83">
        <f t="shared" si="7"/>
        <v>0</v>
      </c>
      <c r="P88" s="94"/>
      <c r="Q88" s="1" t="str">
        <f t="shared" si="10"/>
        <v>OK</v>
      </c>
      <c r="R88" s="99">
        <f t="shared" si="11"/>
        <v>0</v>
      </c>
    </row>
    <row r="89" spans="1:18" ht="15" customHeight="1" outlineLevel="1" thickBot="1">
      <c r="A89" s="48" t="s">
        <v>16</v>
      </c>
      <c r="B89" s="49"/>
      <c r="C89" s="49"/>
      <c r="D89" s="49"/>
      <c r="E89" s="49"/>
      <c r="F89" s="50"/>
      <c r="G89" s="51"/>
      <c r="H89" s="52">
        <f>SUM(H61:H88)</f>
        <v>0</v>
      </c>
      <c r="I89" s="51"/>
      <c r="J89" s="191">
        <f>SUM(L61:L88)</f>
        <v>0</v>
      </c>
      <c r="K89" s="191"/>
      <c r="L89" s="191"/>
      <c r="M89" s="53">
        <f>SUM(M61:M88)</f>
        <v>0</v>
      </c>
      <c r="N89" s="54"/>
      <c r="O89" s="55">
        <f>SUM(O61:O88)</f>
        <v>0</v>
      </c>
      <c r="P89" s="94"/>
      <c r="R89" s="99"/>
    </row>
    <row r="90" spans="1:18" ht="15.75" outlineLevel="1" thickBo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R90" s="99"/>
    </row>
    <row r="91" spans="1:18" ht="15.75" thickBot="1">
      <c r="A91" s="19" t="s">
        <v>32</v>
      </c>
      <c r="B91" s="12"/>
      <c r="C91" s="12"/>
      <c r="D91" s="12"/>
      <c r="E91" s="101" t="s">
        <v>25</v>
      </c>
      <c r="F91" s="57"/>
      <c r="G91" s="58"/>
      <c r="H91" s="12"/>
      <c r="I91" s="12"/>
      <c r="J91" s="12"/>
      <c r="K91" s="105">
        <f>M89</f>
        <v>0</v>
      </c>
      <c r="L91" s="92" t="s">
        <v>40</v>
      </c>
      <c r="M91" s="84">
        <f>SUMIF(N61:N88,"INV",O61:O88)</f>
        <v>0</v>
      </c>
      <c r="N91" s="91"/>
      <c r="P91" s="12"/>
      <c r="R91" s="99"/>
    </row>
    <row r="92" spans="1:18" ht="15.75" thickBot="1">
      <c r="A92" s="19"/>
      <c r="B92" s="12"/>
      <c r="C92" s="12"/>
      <c r="D92" s="12"/>
      <c r="E92" s="35"/>
      <c r="F92" s="35"/>
      <c r="G92" s="35"/>
      <c r="H92" s="12"/>
      <c r="I92" s="12"/>
      <c r="J92" s="12"/>
      <c r="K92" s="12"/>
      <c r="L92" s="93" t="s">
        <v>41</v>
      </c>
      <c r="M92" s="85">
        <f>SUMIF(N61:N88,"NEIV",O61:O88)</f>
        <v>0</v>
      </c>
      <c r="N92" s="91"/>
      <c r="P92" s="12"/>
      <c r="R92" s="99"/>
    </row>
    <row r="93" spans="1:18">
      <c r="A93" s="19"/>
      <c r="B93" s="12"/>
      <c r="C93" s="12"/>
      <c r="D93" s="12"/>
      <c r="E93" s="35"/>
      <c r="F93" s="35"/>
      <c r="G93" s="35"/>
      <c r="H93" s="12"/>
      <c r="I93" s="12"/>
      <c r="J93" s="12"/>
      <c r="K93" s="12"/>
      <c r="L93" s="60"/>
      <c r="M93" s="59"/>
      <c r="N93" s="59"/>
      <c r="O93" s="12"/>
      <c r="P93" s="12"/>
      <c r="R93" s="99"/>
    </row>
    <row r="94" spans="1:18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</row>
    <row r="95" spans="1:18" ht="15.75" thickBot="1">
      <c r="A95" s="100" t="s">
        <v>61</v>
      </c>
      <c r="B95" s="87"/>
      <c r="C95" s="87"/>
      <c r="D95" s="87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</row>
    <row r="96" spans="1:18" ht="15.75" thickBot="1">
      <c r="A96" s="12"/>
      <c r="B96" s="12"/>
      <c r="C96" s="12"/>
      <c r="D96" s="12"/>
      <c r="E96" s="12"/>
      <c r="F96" s="12"/>
      <c r="G96" s="12"/>
      <c r="H96" s="12"/>
      <c r="I96" s="12"/>
      <c r="J96" s="199" t="s">
        <v>46</v>
      </c>
      <c r="K96" s="200"/>
      <c r="L96" s="201" t="s">
        <v>47</v>
      </c>
      <c r="M96" s="202"/>
      <c r="N96" s="199" t="s">
        <v>50</v>
      </c>
      <c r="O96" s="242"/>
      <c r="P96" s="12"/>
    </row>
    <row r="97" spans="1:17">
      <c r="A97" s="19" t="s">
        <v>49</v>
      </c>
      <c r="B97" s="12"/>
      <c r="C97" s="12"/>
      <c r="D97" s="12"/>
      <c r="E97" s="101" t="s">
        <v>25</v>
      </c>
      <c r="F97" s="57"/>
      <c r="G97" s="58"/>
      <c r="H97" s="12"/>
      <c r="I97" s="12"/>
      <c r="J97" s="197"/>
      <c r="K97" s="198"/>
      <c r="L97" s="192">
        <f>O48</f>
        <v>0</v>
      </c>
      <c r="M97" s="193"/>
      <c r="N97" s="243"/>
      <c r="O97" s="244"/>
      <c r="P97" s="12"/>
    </row>
    <row r="98" spans="1:17">
      <c r="A98" s="19" t="s">
        <v>48</v>
      </c>
      <c r="B98" s="12"/>
      <c r="C98" s="12"/>
      <c r="D98" s="12"/>
      <c r="E98" s="101" t="s">
        <v>25</v>
      </c>
      <c r="F98" s="57"/>
      <c r="G98" s="58"/>
      <c r="H98" s="12"/>
      <c r="I98" s="12"/>
      <c r="J98" s="208"/>
      <c r="K98" s="209"/>
      <c r="L98" s="194">
        <f>O89</f>
        <v>0</v>
      </c>
      <c r="M98" s="195"/>
      <c r="N98" s="245"/>
      <c r="O98" s="246"/>
      <c r="P98" s="12"/>
    </row>
    <row r="99" spans="1:17">
      <c r="A99" s="19" t="s">
        <v>37</v>
      </c>
      <c r="B99" s="12"/>
      <c r="C99" s="12"/>
      <c r="D99" s="12"/>
      <c r="E99" s="35"/>
      <c r="F99" s="35"/>
      <c r="G99" s="35"/>
      <c r="H99" s="12"/>
      <c r="I99" s="12"/>
      <c r="J99" s="189"/>
      <c r="K99" s="190"/>
      <c r="L99" s="188">
        <f>SUM(L97:M98)</f>
        <v>0</v>
      </c>
      <c r="M99" s="196"/>
      <c r="N99" s="247"/>
      <c r="O99" s="246"/>
      <c r="P99" s="12"/>
    </row>
    <row r="100" spans="1:17">
      <c r="A100" s="19" t="s">
        <v>36</v>
      </c>
      <c r="B100" s="12"/>
      <c r="C100" s="12"/>
      <c r="D100" s="12"/>
      <c r="E100" s="35"/>
      <c r="F100" s="35"/>
      <c r="G100" s="35"/>
      <c r="H100" s="12"/>
      <c r="I100" s="12"/>
      <c r="J100" s="187">
        <f>E9</f>
        <v>0</v>
      </c>
      <c r="K100" s="188"/>
      <c r="L100" s="188"/>
      <c r="M100" s="196"/>
      <c r="N100" s="248">
        <f>J100-L99</f>
        <v>0</v>
      </c>
      <c r="O100" s="249"/>
      <c r="P100" s="12"/>
      <c r="Q100" s="1"/>
    </row>
    <row r="101" spans="1:17">
      <c r="A101" s="19" t="s">
        <v>38</v>
      </c>
      <c r="B101" s="12"/>
      <c r="C101" s="12"/>
      <c r="D101" s="12"/>
      <c r="E101" s="35"/>
      <c r="F101" s="35"/>
      <c r="G101" s="35"/>
      <c r="H101" s="12"/>
      <c r="I101" s="12"/>
      <c r="J101" s="187">
        <f>H9</f>
        <v>0</v>
      </c>
      <c r="K101" s="188"/>
      <c r="L101" s="188">
        <f>M50+M91</f>
        <v>0</v>
      </c>
      <c r="M101" s="196"/>
      <c r="N101" s="250">
        <f>J101-L101</f>
        <v>0</v>
      </c>
      <c r="O101" s="251"/>
      <c r="P101" s="12"/>
      <c r="Q101" s="1" t="str">
        <f>IF(J101=L101,"OK","chyba")</f>
        <v>OK</v>
      </c>
    </row>
    <row r="102" spans="1:17" ht="15.75" thickBot="1">
      <c r="A102" s="19" t="s">
        <v>39</v>
      </c>
      <c r="B102" s="12"/>
      <c r="C102" s="12"/>
      <c r="D102" s="12"/>
      <c r="E102" s="35"/>
      <c r="F102" s="35"/>
      <c r="G102" s="35"/>
      <c r="H102" s="12"/>
      <c r="I102" s="12"/>
      <c r="J102" s="213">
        <f>M9</f>
        <v>0</v>
      </c>
      <c r="K102" s="214"/>
      <c r="L102" s="214">
        <f>M51+M92</f>
        <v>0</v>
      </c>
      <c r="M102" s="239"/>
      <c r="N102" s="252">
        <f>J102-L102</f>
        <v>0</v>
      </c>
      <c r="O102" s="253"/>
      <c r="P102" s="12"/>
      <c r="Q102" s="1" t="str">
        <f>IF(J102=L102,"OK","chyba")</f>
        <v>OK</v>
      </c>
    </row>
    <row r="103" spans="1:17">
      <c r="A103" s="19" t="s">
        <v>51</v>
      </c>
      <c r="B103" s="12"/>
      <c r="C103" s="12"/>
      <c r="D103" s="12"/>
      <c r="E103" s="12"/>
      <c r="F103" s="12"/>
      <c r="G103" s="12"/>
      <c r="H103" s="12"/>
      <c r="I103" s="12"/>
      <c r="J103" s="211">
        <f>E10</f>
        <v>0</v>
      </c>
      <c r="K103" s="212"/>
      <c r="L103" s="211">
        <f>(J48-M48)+(J89-M89)</f>
        <v>0</v>
      </c>
      <c r="M103" s="212"/>
      <c r="N103" s="254"/>
      <c r="O103" s="254"/>
      <c r="P103" s="12"/>
    </row>
    <row r="104" spans="1:17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</row>
    <row r="105" spans="1:17">
      <c r="A105" s="95" t="s">
        <v>62</v>
      </c>
      <c r="B105" s="87"/>
      <c r="C105" s="87"/>
      <c r="D105" s="87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</row>
    <row r="106" spans="1:17">
      <c r="A106" s="20"/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12"/>
    </row>
    <row r="107" spans="1:17">
      <c r="A107" s="12"/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12"/>
    </row>
    <row r="108" spans="1:17">
      <c r="A108" s="12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12"/>
    </row>
    <row r="109" spans="1:17">
      <c r="A109" s="12"/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12"/>
    </row>
    <row r="110" spans="1:17">
      <c r="A110" s="12"/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12"/>
    </row>
    <row r="111" spans="1:17">
      <c r="A111" s="12"/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12"/>
    </row>
    <row r="112" spans="1:17">
      <c r="A112" s="12"/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12"/>
    </row>
    <row r="113" spans="1:16">
      <c r="A113" s="12"/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12"/>
    </row>
    <row r="114" spans="1:16">
      <c r="A114" s="95" t="s">
        <v>63</v>
      </c>
      <c r="B114" s="96"/>
      <c r="C114" s="96"/>
      <c r="D114" s="96"/>
      <c r="E114" s="96"/>
      <c r="F114" s="96"/>
      <c r="G114" s="88"/>
      <c r="H114" s="88"/>
      <c r="I114" s="88"/>
      <c r="J114" s="88"/>
      <c r="K114" s="88"/>
      <c r="L114" s="88"/>
      <c r="M114" s="88"/>
      <c r="N114" s="88"/>
      <c r="O114" s="88"/>
      <c r="P114" s="12"/>
    </row>
    <row r="115" spans="1:16">
      <c r="A115" s="12"/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12"/>
    </row>
    <row r="116" spans="1:16">
      <c r="A116" s="12"/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12"/>
    </row>
    <row r="117" spans="1:16">
      <c r="A117" s="12"/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12"/>
    </row>
    <row r="118" spans="1:16">
      <c r="A118" s="12"/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12"/>
    </row>
    <row r="119" spans="1:16">
      <c r="A119" s="12"/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12"/>
    </row>
    <row r="120" spans="1:16">
      <c r="A120" s="12"/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12"/>
    </row>
    <row r="121" spans="1:16">
      <c r="A121" s="12"/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12"/>
    </row>
    <row r="122" spans="1:16">
      <c r="A122" s="12"/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12"/>
    </row>
    <row r="123" spans="1:16">
      <c r="A123" s="95" t="s">
        <v>64</v>
      </c>
      <c r="B123" s="96"/>
      <c r="C123" s="96"/>
      <c r="D123" s="96"/>
      <c r="E123" s="96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12"/>
    </row>
    <row r="124" spans="1:16">
      <c r="A124" s="12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12"/>
    </row>
    <row r="125" spans="1:16">
      <c r="A125" s="12"/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12"/>
    </row>
    <row r="126" spans="1:16">
      <c r="A126" s="12"/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12"/>
    </row>
    <row r="127" spans="1:16">
      <c r="A127" s="12"/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12"/>
    </row>
    <row r="128" spans="1:16">
      <c r="A128" s="12"/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12"/>
    </row>
    <row r="129" spans="1:16">
      <c r="A129" s="12"/>
      <c r="B129" s="88"/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12"/>
    </row>
    <row r="130" spans="1:16">
      <c r="A130" s="12"/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12"/>
    </row>
    <row r="131" spans="1:16">
      <c r="A131" s="12"/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12"/>
    </row>
    <row r="132" spans="1:16">
      <c r="A132" s="95" t="s">
        <v>65</v>
      </c>
      <c r="B132" s="96"/>
      <c r="C132" s="96"/>
      <c r="D132" s="96"/>
      <c r="E132" s="96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12"/>
    </row>
    <row r="133" spans="1:16">
      <c r="A133" s="12"/>
      <c r="B133" s="88"/>
      <c r="C133" s="88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12"/>
    </row>
    <row r="134" spans="1:16">
      <c r="A134" s="12"/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12"/>
    </row>
    <row r="135" spans="1:16">
      <c r="A135" s="12"/>
      <c r="B135" s="88"/>
      <c r="C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12"/>
    </row>
    <row r="136" spans="1:16">
      <c r="A136" s="12"/>
      <c r="B136" s="88"/>
      <c r="C136" s="88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12"/>
    </row>
    <row r="137" spans="1:16">
      <c r="A137" s="12"/>
      <c r="B137" s="88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12"/>
    </row>
    <row r="138" spans="1:16">
      <c r="A138" s="12"/>
      <c r="B138" s="88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12"/>
    </row>
    <row r="139" spans="1:16">
      <c r="A139" s="12"/>
      <c r="B139" s="88"/>
      <c r="C139" s="88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12"/>
    </row>
    <row r="140" spans="1:16">
      <c r="A140" s="12"/>
      <c r="B140" s="88"/>
      <c r="C140" s="88"/>
      <c r="D140" s="88"/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12"/>
    </row>
    <row r="141" spans="1:16">
      <c r="A141" s="12"/>
      <c r="B141" s="88"/>
      <c r="C141" s="88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12"/>
    </row>
    <row r="142" spans="1:16">
      <c r="A142" s="100" t="s">
        <v>66</v>
      </c>
      <c r="B142" s="96"/>
      <c r="C142" s="96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12"/>
    </row>
    <row r="143" spans="1:16">
      <c r="A143" s="12"/>
      <c r="B143" s="88"/>
      <c r="C143" s="88"/>
      <c r="D143" s="88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12"/>
    </row>
    <row r="144" spans="1:16">
      <c r="A144" s="12"/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12"/>
    </row>
    <row r="145" spans="1:16">
      <c r="A145" s="12"/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12"/>
    </row>
    <row r="146" spans="1:16">
      <c r="A146" s="12"/>
      <c r="B146" s="88"/>
      <c r="C146" s="88"/>
      <c r="D146" s="88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8"/>
      <c r="P146" s="12"/>
    </row>
    <row r="147" spans="1:16">
      <c r="A147" s="12"/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12"/>
    </row>
    <row r="148" spans="1:16">
      <c r="A148" s="12"/>
      <c r="B148" s="88"/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12"/>
    </row>
    <row r="149" spans="1:16">
      <c r="A149" s="12"/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12"/>
    </row>
    <row r="150" spans="1:16">
      <c r="A150" s="12"/>
      <c r="B150" s="88"/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12"/>
    </row>
    <row r="151" spans="1:16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</row>
    <row r="152" spans="1:16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35"/>
      <c r="O152" s="12"/>
      <c r="P152" s="12"/>
    </row>
    <row r="153" spans="1:16">
      <c r="A153" s="21" t="s">
        <v>28</v>
      </c>
      <c r="B153" s="21"/>
      <c r="C153" s="21"/>
      <c r="D153" s="21" t="s">
        <v>29</v>
      </c>
      <c r="E153" s="21"/>
      <c r="F153" s="12"/>
      <c r="G153" s="12"/>
      <c r="H153" s="12"/>
      <c r="I153" s="12"/>
      <c r="J153" s="21"/>
      <c r="K153" s="21"/>
      <c r="L153" s="21"/>
      <c r="M153" s="21"/>
      <c r="N153" s="36"/>
      <c r="O153" s="12"/>
      <c r="P153" s="12"/>
    </row>
    <row r="154" spans="1:16">
      <c r="A154" s="12"/>
      <c r="B154" s="12"/>
      <c r="C154" s="12"/>
      <c r="D154" s="12"/>
      <c r="E154" s="12"/>
      <c r="F154" s="12"/>
      <c r="G154" s="12"/>
      <c r="H154" s="12"/>
      <c r="I154" s="12"/>
      <c r="J154" s="210" t="s">
        <v>30</v>
      </c>
      <c r="K154" s="210"/>
      <c r="L154" s="210"/>
      <c r="M154" s="210"/>
      <c r="N154" s="12"/>
      <c r="O154" s="12"/>
      <c r="P154" s="12"/>
    </row>
    <row r="155" spans="1:16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</row>
    <row r="156" spans="1:16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</row>
    <row r="157" spans="1:16">
      <c r="A157" s="19" t="s">
        <v>31</v>
      </c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</row>
    <row r="158" spans="1:16">
      <c r="A158" s="12" t="s">
        <v>52</v>
      </c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</row>
    <row r="159" spans="1:16">
      <c r="A159" s="12" t="s">
        <v>58</v>
      </c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</row>
    <row r="160" spans="1:16">
      <c r="A160" s="12" t="s">
        <v>53</v>
      </c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</row>
    <row r="161" spans="1:16">
      <c r="A161" s="12" t="s">
        <v>57</v>
      </c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</row>
    <row r="162" spans="1:16">
      <c r="A162" s="12" t="s">
        <v>54</v>
      </c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</row>
    <row r="163" spans="1:16">
      <c r="A163" s="12" t="s">
        <v>55</v>
      </c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</row>
    <row r="164" spans="1:16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</row>
    <row r="165" spans="1:16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</row>
    <row r="166" spans="1:16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</row>
    <row r="167" spans="1:16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</row>
    <row r="168" spans="1:16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</row>
    <row r="169" spans="1:16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</row>
    <row r="170" spans="1:16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1:16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</row>
    <row r="172" spans="1:16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</row>
    <row r="173" spans="1:16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</row>
    <row r="174" spans="1:16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</row>
    <row r="175" spans="1:16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</row>
    <row r="176" spans="1:16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1:1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1:1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1:1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</row>
  </sheetData>
  <sheetProtection password="CF2D" sheet="1" objects="1" scenarios="1" selectLockedCells="1"/>
  <mergeCells count="130">
    <mergeCell ref="A78:C82"/>
    <mergeCell ref="D78:E78"/>
    <mergeCell ref="D79:E79"/>
    <mergeCell ref="D80:E80"/>
    <mergeCell ref="D81:E81"/>
    <mergeCell ref="L102:M102"/>
    <mergeCell ref="L103:M103"/>
    <mergeCell ref="O58:O60"/>
    <mergeCell ref="N96:O96"/>
    <mergeCell ref="N97:O97"/>
    <mergeCell ref="N98:O98"/>
    <mergeCell ref="N99:O99"/>
    <mergeCell ref="N100:O100"/>
    <mergeCell ref="N101:O101"/>
    <mergeCell ref="N102:O102"/>
    <mergeCell ref="N103:O103"/>
    <mergeCell ref="A68:C72"/>
    <mergeCell ref="A73:C77"/>
    <mergeCell ref="D83:E83"/>
    <mergeCell ref="D84:E84"/>
    <mergeCell ref="D85:E85"/>
    <mergeCell ref="D86:E86"/>
    <mergeCell ref="D87:E87"/>
    <mergeCell ref="A88:E88"/>
    <mergeCell ref="R17:R19"/>
    <mergeCell ref="R59:R60"/>
    <mergeCell ref="D67:E67"/>
    <mergeCell ref="O17:O19"/>
    <mergeCell ref="J48:L48"/>
    <mergeCell ref="A59:E60"/>
    <mergeCell ref="F59:F60"/>
    <mergeCell ref="G59:H59"/>
    <mergeCell ref="I59:I60"/>
    <mergeCell ref="D22:E22"/>
    <mergeCell ref="A42:C46"/>
    <mergeCell ref="D63:E63"/>
    <mergeCell ref="A65:C67"/>
    <mergeCell ref="A32:C36"/>
    <mergeCell ref="D32:E32"/>
    <mergeCell ref="D33:E33"/>
    <mergeCell ref="D34:E34"/>
    <mergeCell ref="D35:E35"/>
    <mergeCell ref="D36:E36"/>
    <mergeCell ref="A55:D55"/>
    <mergeCell ref="A56:D56"/>
    <mergeCell ref="A61:C62"/>
    <mergeCell ref="A63:C64"/>
    <mergeCell ref="D37:E37"/>
    <mergeCell ref="A47:E47"/>
    <mergeCell ref="D38:E38"/>
    <mergeCell ref="D39:E39"/>
    <mergeCell ref="D40:E40"/>
    <mergeCell ref="D41:E41"/>
    <mergeCell ref="A58:I58"/>
    <mergeCell ref="J98:K98"/>
    <mergeCell ref="J154:M154"/>
    <mergeCell ref="J103:K103"/>
    <mergeCell ref="J101:K101"/>
    <mergeCell ref="J102:K102"/>
    <mergeCell ref="L101:M101"/>
    <mergeCell ref="D82:E82"/>
    <mergeCell ref="D42:E42"/>
    <mergeCell ref="D43:E43"/>
    <mergeCell ref="D44:E44"/>
    <mergeCell ref="D45:E45"/>
    <mergeCell ref="D46:E46"/>
    <mergeCell ref="D61:E61"/>
    <mergeCell ref="D62:E62"/>
    <mergeCell ref="D64:E64"/>
    <mergeCell ref="D65:E65"/>
    <mergeCell ref="D66:E66"/>
    <mergeCell ref="A83:C87"/>
    <mergeCell ref="P58:P60"/>
    <mergeCell ref="J100:K100"/>
    <mergeCell ref="J99:K99"/>
    <mergeCell ref="N59:N60"/>
    <mergeCell ref="J89:L89"/>
    <mergeCell ref="J58:M58"/>
    <mergeCell ref="J59:J60"/>
    <mergeCell ref="K59:M59"/>
    <mergeCell ref="L97:M97"/>
    <mergeCell ref="L98:M98"/>
    <mergeCell ref="L99:M99"/>
    <mergeCell ref="L100:M100"/>
    <mergeCell ref="J97:K97"/>
    <mergeCell ref="J96:K96"/>
    <mergeCell ref="L96:M96"/>
    <mergeCell ref="A1:O1"/>
    <mergeCell ref="A20:C21"/>
    <mergeCell ref="A6:B6"/>
    <mergeCell ref="A8:B8"/>
    <mergeCell ref="A4:B4"/>
    <mergeCell ref="A5:B5"/>
    <mergeCell ref="J17:M17"/>
    <mergeCell ref="A18:E19"/>
    <mergeCell ref="F18:F19"/>
    <mergeCell ref="G18:H18"/>
    <mergeCell ref="J18:J19"/>
    <mergeCell ref="K18:M18"/>
    <mergeCell ref="A17:I17"/>
    <mergeCell ref="N18:N19"/>
    <mergeCell ref="I18:I19"/>
    <mergeCell ref="D20:E20"/>
    <mergeCell ref="D21:E21"/>
    <mergeCell ref="A14:D14"/>
    <mergeCell ref="A15:D15"/>
    <mergeCell ref="A2:O3"/>
    <mergeCell ref="A22:C23"/>
    <mergeCell ref="A24:C26"/>
    <mergeCell ref="A27:C31"/>
    <mergeCell ref="D27:E27"/>
    <mergeCell ref="D28:E28"/>
    <mergeCell ref="D31:E31"/>
    <mergeCell ref="D29:E29"/>
    <mergeCell ref="D30:E30"/>
    <mergeCell ref="A37:C41"/>
    <mergeCell ref="D23:E23"/>
    <mergeCell ref="D24:E24"/>
    <mergeCell ref="D25:E25"/>
    <mergeCell ref="D26:E26"/>
    <mergeCell ref="D77:E7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</mergeCells>
  <dataValidations count="2">
    <dataValidation type="list" allowBlank="1" showInputMessage="1" showErrorMessage="1" sqref="E97:E98 E93 E50 E91">
      <formula1>$R$53:$R$58</formula1>
    </dataValidation>
    <dataValidation type="list" allowBlank="1" showInputMessage="1" showErrorMessage="1" sqref="E14:E15 K14 K55 E55:E56">
      <formula1>$R$14:$R$15</formula1>
    </dataValidation>
  </dataValidations>
  <pageMargins left="0.27559055118110237" right="0.11811023622047245" top="0.78740157480314965" bottom="0.78740157480314965" header="0.31496062992125984" footer="0.31496062992125984"/>
  <pageSetup paperSize="9" scale="66" orientation="portrait" r:id="rId1"/>
  <rowBreaks count="2" manualBreakCount="2">
    <brk id="72" max="14" man="1"/>
    <brk id="141" max="14" man="1"/>
  </rowBreaks>
  <ignoredErrors>
    <ignoredError sqref="I20 H48 N37:N47 K48:M48 I37:I47 N102 I22:I31 K20:K31 G22:G31 N21:N3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vyúčtování dotace</vt:lpstr>
      <vt:lpstr>'vyúčtování dotace'!Oblast_tisku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2017-03-08T14:55:03Z</dcterms:modified>
</cp:coreProperties>
</file>